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a.morankic\Documents\Objava podataka\31.12.2021\"/>
    </mc:Choice>
  </mc:AlternateContent>
  <bookViews>
    <workbookView xWindow="0" yWindow="0" windowWidth="28770" windowHeight="12300" activeTab="1"/>
  </bookViews>
  <sheets>
    <sheet name="BOS 1 Stanje VD 31.12.2021." sheetId="7" r:id="rId1"/>
    <sheet name="BOS 4 Stanje VG 31.12.2021.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2" i="7" l="1"/>
  <c r="M492" i="7"/>
  <c r="L492" i="7"/>
  <c r="J492" i="7"/>
  <c r="D488" i="7"/>
  <c r="F487" i="7"/>
  <c r="F488" i="7" s="1"/>
  <c r="K481" i="7"/>
  <c r="K492" i="7" s="1"/>
  <c r="K464" i="7"/>
  <c r="K480" i="7" s="1"/>
  <c r="I464" i="7"/>
  <c r="I480" i="7" s="1"/>
  <c r="I481" i="7" s="1"/>
  <c r="I492" i="7" s="1"/>
  <c r="F464" i="7"/>
  <c r="D464" i="7"/>
  <c r="D30" i="6" l="1"/>
  <c r="F30" i="6"/>
  <c r="I30" i="6"/>
  <c r="K30" i="6"/>
</calcChain>
</file>

<file path=xl/sharedStrings.xml><?xml version="1.0" encoding="utf-8"?>
<sst xmlns="http://schemas.openxmlformats.org/spreadsheetml/2006/main" count="1232" uniqueCount="341">
  <si>
    <t xml:space="preserve"> 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</si>
  <si>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</si>
  <si>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</si>
  <si>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</si>
  <si>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</si>
  <si>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</si>
  <si>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Ukupno</t>
  </si>
  <si>
    <t>od toga Federacija BiH</t>
  </si>
  <si>
    <t>od toga Republika Srpska</t>
  </si>
  <si>
    <t>od toga Distrikt Brčko</t>
  </si>
  <si>
    <t>od toga Institucije BiH</t>
  </si>
  <si>
    <t>Napomene:</t>
  </si>
  <si>
    <t/>
  </si>
  <si>
    <t>-</t>
  </si>
  <si>
    <t>Vanjski državni dug</t>
  </si>
  <si>
    <t>Vanjske državne garancije</t>
  </si>
  <si>
    <t>Vanjske garancije entiteta</t>
  </si>
  <si>
    <t>Sveukupno vanjske  garancije BiH</t>
  </si>
  <si>
    <t>Ukupno vanjske  garancije eniteta</t>
  </si>
  <si>
    <t>Novi dug</t>
  </si>
  <si>
    <t xml:space="preserve"> Stanje duga-preračun u BAM/KM</t>
  </si>
  <si>
    <t xml:space="preserve"> Stanje duga u orginalnoj valuti</t>
  </si>
  <si>
    <t>Originalna valuta</t>
  </si>
  <si>
    <t>Tranša</t>
  </si>
  <si>
    <t>Naziv projekta</t>
  </si>
  <si>
    <t>Ukupno vannjske državne garancije</t>
  </si>
  <si>
    <t>EUR</t>
  </si>
  <si>
    <t>A</t>
  </si>
  <si>
    <t>Vodovod i kanalizacija Bijeljina</t>
  </si>
  <si>
    <t>Projekat centralnog grijanja u Prijedoru</t>
  </si>
  <si>
    <t>Koridor Vc u RS-u I dio</t>
  </si>
  <si>
    <t>D</t>
  </si>
  <si>
    <t>C</t>
  </si>
  <si>
    <t>B</t>
  </si>
  <si>
    <t>Autoput Banja Luka - Doboj Faza 1</t>
  </si>
  <si>
    <t>Evropska banka za obnovu i razvoj (EBRD)</t>
  </si>
  <si>
    <t>Stanje duga u originalnoj valuti</t>
  </si>
  <si>
    <t>Stanje duga po izdatim vanjskim garancijama Bosne i Hercegovine na dan 31.12.2021. godine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</si>
  <si>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</si>
  <si>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>Stanje vanjskog duga Bosne i Hercegovine na dan 31.12.2021. godine</t>
  </si>
  <si>
    <t>Londonski Klub kreditora (LK)</t>
  </si>
  <si>
    <t>Londonski klub - Opcioni</t>
  </si>
  <si>
    <t>Londonski klub - Osnovni</t>
  </si>
  <si>
    <t>Pariški klub kreditora - Austrija</t>
  </si>
  <si>
    <t>Austrija (Pariški klub)</t>
  </si>
  <si>
    <t>Pariški klub kreditora - Belgija</t>
  </si>
  <si>
    <t>USD</t>
  </si>
  <si>
    <t>Belgija (Pariški klub)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</si>
  <si>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</si>
  <si>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</si>
  <si>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</si>
  <si>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</si>
  <si>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</si>
  <si>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</si>
  <si>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</si>
  <si>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</si>
  <si>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</si>
  <si>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</si>
  <si>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</si>
  <si>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</si>
  <si>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</si>
  <si>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</si>
  <si>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</si>
  <si>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</si>
  <si>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</si>
  <si>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</si>
  <si>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</si>
  <si>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</si>
  <si>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ERSTE Banka (EBA)</t>
  </si>
  <si>
    <t>Oprema za bolnicu Nevesinje</t>
  </si>
  <si>
    <t>Oprema za zdravstvene ustanove Unsko Sanskog kantona</t>
  </si>
  <si>
    <t>Obveznice RS druga emisija Londonska berza</t>
  </si>
  <si>
    <t>Ceste FBiH-Popravka nakon poplava i modernizacija</t>
  </si>
  <si>
    <t>Električna energija 2</t>
  </si>
  <si>
    <t>Gradske saobraćajnice Sarajevo</t>
  </si>
  <si>
    <t>Kanalizacioni sistem Bijeljina</t>
  </si>
  <si>
    <t>Luka Brčko</t>
  </si>
  <si>
    <t>Obilaznica Brčko distrikt BiH</t>
  </si>
  <si>
    <t>Petlja Mahovljani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</si>
  <si>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</si>
  <si>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</si>
  <si>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</si>
  <si>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</si>
  <si>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</si>
  <si>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</si>
  <si>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</si>
  <si>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</si>
  <si>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</si>
  <si>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</si>
  <si>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</si>
  <si>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</si>
  <si>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</si>
  <si>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</si>
  <si>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</si>
  <si>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</si>
  <si>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Sarajevo voda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</si>
  <si>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</si>
  <si>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</si>
  <si>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</si>
  <si>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</si>
  <si>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</si>
  <si>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</si>
  <si>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</si>
  <si>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</si>
  <si>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</si>
  <si>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</si>
  <si>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</si>
  <si>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</si>
  <si>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</si>
  <si>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</si>
  <si>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</si>
  <si>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</si>
  <si>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</si>
  <si>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</si>
  <si>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</si>
  <si>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</si>
  <si>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</si>
  <si>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</si>
  <si>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</si>
  <si>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</si>
  <si>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</si>
  <si>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</si>
  <si>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</si>
  <si>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</si>
  <si>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</si>
  <si>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</si>
  <si>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</si>
  <si>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</si>
  <si>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</si>
  <si>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</si>
  <si>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</si>
  <si>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</si>
  <si>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</si>
  <si>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Makrofinansijska pomoć 2</t>
  </si>
  <si>
    <t>Makrofinansijska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</si>
  <si>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</si>
  <si>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</si>
  <si>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</si>
  <si>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</si>
  <si>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</si>
  <si>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</si>
  <si>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Međunarodni fond za razvoj poljoprivrede (IFAD)</t>
  </si>
  <si>
    <t>XDR</t>
  </si>
  <si>
    <t>Program razvoja konkurentnosti u ruralnim područjima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</si>
  <si>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</si>
  <si>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</si>
  <si>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</si>
  <si>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</si>
  <si>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</si>
  <si>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</si>
  <si>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</si>
  <si>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</si>
  <si>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</si>
  <si>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</si>
  <si>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CIJEVNA III</t>
  </si>
  <si>
    <t>Sanacija HE Rama</t>
  </si>
  <si>
    <t>Struja SCADA</t>
  </si>
  <si>
    <t>Vjetroelektrana Mesihovina</t>
  </si>
  <si>
    <t>Vjetroelektrana Podveležje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</si>
  <si>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</si>
  <si>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</si>
  <si>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</si>
  <si>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</si>
  <si>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</si>
  <si>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</si>
  <si>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</si>
  <si>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</si>
  <si>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</si>
  <si>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</si>
  <si>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</si>
  <si>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</si>
  <si>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</si>
  <si>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</si>
  <si>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</si>
  <si>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</si>
  <si>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</si>
  <si>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</si>
  <si>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</si>
  <si>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</si>
  <si>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</si>
  <si>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</si>
  <si>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</si>
  <si>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</si>
  <si>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</si>
  <si>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</si>
  <si>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</si>
  <si>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</si>
  <si>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</si>
  <si>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</si>
  <si>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</si>
  <si>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</si>
  <si>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</si>
  <si>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</si>
  <si>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</si>
  <si>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</si>
  <si>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</si>
  <si>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</si>
  <si>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</si>
  <si>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</si>
  <si>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</si>
  <si>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</si>
  <si>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</si>
  <si>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</si>
  <si>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</si>
  <si>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</si>
  <si>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</si>
  <si>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</si>
  <si>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</si>
  <si>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</si>
  <si>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</si>
  <si>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</si>
  <si>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</si>
  <si>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</si>
  <si>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</si>
  <si>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</si>
  <si>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</si>
  <si>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</si>
  <si>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</si>
  <si>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</si>
  <si>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</si>
  <si>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</si>
  <si>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</si>
  <si>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</si>
  <si>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</si>
  <si>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</si>
  <si>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</si>
  <si>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</si>
  <si>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</si>
  <si>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</si>
  <si>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</si>
  <si>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</si>
  <si>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</si>
  <si>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</si>
  <si>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</si>
  <si>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</si>
  <si>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</si>
  <si>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</si>
  <si>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</si>
  <si>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</si>
  <si>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</si>
  <si>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</si>
  <si>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</si>
  <si>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</si>
  <si>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</si>
  <si>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</si>
  <si>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</si>
  <si>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</si>
  <si>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</si>
  <si>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</si>
  <si>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</si>
  <si>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</si>
  <si>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</si>
  <si>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</si>
  <si>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</si>
  <si>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</si>
  <si>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</si>
  <si>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</si>
  <si>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</si>
  <si>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</si>
  <si>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</si>
  <si>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</si>
  <si>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</si>
  <si>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</si>
  <si>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</si>
  <si>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</si>
  <si>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</si>
  <si>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</si>
  <si>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</si>
  <si>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</si>
  <si>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</si>
  <si>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</si>
  <si>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</si>
  <si>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</si>
  <si>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</si>
  <si>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</si>
  <si>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</si>
  <si>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</si>
  <si>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</si>
  <si>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</si>
  <si>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</si>
  <si>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</si>
  <si>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</si>
  <si>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</si>
  <si>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</si>
  <si>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Fojnicu i Kiseljak</t>
  </si>
  <si>
    <t>Voda za Gradišku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</si>
  <si>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</si>
  <si>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</si>
  <si>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</si>
  <si>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</si>
  <si>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</si>
  <si>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</si>
  <si>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</si>
  <si>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</si>
  <si>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</si>
  <si>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</si>
  <si>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</si>
  <si>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</si>
  <si>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Ukupno (Novi dug)</t>
  </si>
  <si>
    <t>Ukupno Državni dug</t>
  </si>
  <si>
    <r>
      <t xml:space="preserve">Vanjski dug entiteta i vanjski dug Distrikta </t>
    </r>
    <r>
      <rPr>
        <b/>
        <vertAlign val="superscript"/>
        <sz val="10"/>
        <color theme="1"/>
        <rFont val="Times New Roman"/>
        <family val="1"/>
      </rPr>
      <t>11)</t>
    </r>
  </si>
  <si>
    <t>Stanje duga u BAM/KM</t>
  </si>
  <si>
    <t xml:space="preserve">Euro obveznice </t>
  </si>
  <si>
    <t>Obveznice RS prva emisija Bečka berza</t>
  </si>
  <si>
    <t>Vodovod 2 Grad Banja Luka</t>
  </si>
  <si>
    <t>Vodovod Grad Banja Luka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</si>
  <si>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</si>
  <si>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</si>
  <si>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</si>
  <si>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</si>
  <si>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</si>
  <si>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</si>
  <si>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Vlada Poljske (POL)</t>
  </si>
  <si>
    <t>Ukupno Vanjski dug entiteta i Distrikta</t>
  </si>
  <si>
    <t>Vanjski dug jedinica lokalne samouprave</t>
  </si>
  <si>
    <t>Eko Toplane Grad Banja Luka</t>
  </si>
  <si>
    <t>Ukupno Vanjski dug jedinica lokalne samouprave</t>
  </si>
  <si>
    <t>Sveukupno Vanjski dug Bosne i Hercegovine</t>
  </si>
  <si>
    <t>1) Stanje vanjskog duga predstavlja iznos povučenih kreditnih sredstava umanjenih za otplaćene glavnice.</t>
  </si>
  <si>
    <t>2) Preračun u BAM/KM izvršen prema kursnoj listi CBBiH br 259  od 31.12.2021. godine. Za preračun valuta koje nisu uključene u dnevnu listu CBBiH korištena je posebna kursna lista CBBiH važeća za mjesec decembar 2021. godine.</t>
  </si>
  <si>
    <t xml:space="preserve">3) Alokacija "starog duga" (dug nastao do 02.04.1992. godine) izvršena je na osnovu usaglašenih Zapisnika i Službenih zabilješki o alokaciji (Londonski klub, IBRD, Pariški Klub).  </t>
  </si>
  <si>
    <r>
      <t xml:space="preserve">Stari dug </t>
    </r>
    <r>
      <rPr>
        <b/>
        <vertAlign val="superscript"/>
        <sz val="8"/>
        <color theme="1"/>
        <rFont val="Times New Roman"/>
        <family val="1"/>
      </rPr>
      <t>3)</t>
    </r>
  </si>
  <si>
    <r>
      <t>Stanje duga - preračun u BAM/KM</t>
    </r>
    <r>
      <rPr>
        <vertAlign val="superscript"/>
        <sz val="10"/>
        <color theme="1"/>
        <rFont val="Times New Roman"/>
        <family val="1"/>
      </rPr>
      <t xml:space="preserve"> </t>
    </r>
    <r>
      <rPr>
        <b/>
        <vertAlign val="superscript"/>
        <sz val="10"/>
        <color theme="1"/>
        <rFont val="Times New Roman"/>
        <family val="1"/>
      </rPr>
      <t>2)</t>
    </r>
  </si>
  <si>
    <r>
      <t xml:space="preserve">Stanje duga u originalnoj valuti </t>
    </r>
    <r>
      <rPr>
        <vertAlign val="superscript"/>
        <sz val="10"/>
        <color theme="1"/>
        <rFont val="Times New Roman"/>
        <family val="1"/>
      </rPr>
      <t xml:space="preserve">1) </t>
    </r>
  </si>
  <si>
    <r>
      <t xml:space="preserve">Pariški klub kreditora - Italija </t>
    </r>
    <r>
      <rPr>
        <b/>
        <vertAlign val="superscript"/>
        <sz val="8"/>
        <color theme="1"/>
        <rFont val="Times New Roman"/>
        <family val="1"/>
      </rPr>
      <t>4)</t>
    </r>
  </si>
  <si>
    <r>
      <t>Novi dug</t>
    </r>
    <r>
      <rPr>
        <b/>
        <vertAlign val="superscript"/>
        <sz val="8"/>
        <color theme="1"/>
        <rFont val="Times New Roman"/>
        <family val="1"/>
      </rPr>
      <t xml:space="preserve"> 5)</t>
    </r>
  </si>
  <si>
    <r>
      <t xml:space="preserve">Sanacija vodovoda Unsko-Sanske regije </t>
    </r>
    <r>
      <rPr>
        <vertAlign val="superscript"/>
        <sz val="8"/>
        <color theme="1"/>
        <rFont val="Times New Roman"/>
        <family val="1"/>
      </rPr>
      <t>6)</t>
    </r>
  </si>
  <si>
    <r>
      <t>Hitna obnova centralnog grijanja</t>
    </r>
    <r>
      <rPr>
        <vertAlign val="superscript"/>
        <sz val="8"/>
        <color theme="1"/>
        <rFont val="Times New Roman"/>
        <family val="1"/>
      </rPr>
      <t xml:space="preserve"> 7)</t>
    </r>
  </si>
  <si>
    <r>
      <t xml:space="preserve">Izvozna podrška preduzećima </t>
    </r>
    <r>
      <rPr>
        <vertAlign val="superscript"/>
        <sz val="8"/>
        <color theme="1"/>
        <rFont val="Times New Roman"/>
        <family val="1"/>
      </rPr>
      <t>8)</t>
    </r>
  </si>
  <si>
    <t>4) Alokacije obaveza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</si>
  <si>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</si>
  <si>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obaveza za kredit KfW (Projekat Sanacija vodovoda Unsko-Sanske regije) izvršena je na osnovu alokacije krajnjih korisnika kredita obzirom da nije postignuta saglasnost oba entiteta po pitanju prijevremene otplate duga od 43.709,28 EUR. </t>
  </si>
  <si>
    <t>7) Alokacija obaveza na entitete po kreditu Svjetske banke- IDA ( Hitna obnova centralnog grijanja - 38970/Dio za Sarajevo Gas i dio za Toplane Banja Luka ) izvršena je na osnovu alokacije krajnjih korisnika kreditnih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</si>
  <si>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</si>
  <si>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>9) Alokacija obaveza po kreditu Vlade Belgije (Izvozni kredit 1) evidentirana je na Initucije BiH, obzirom da su krajnji korisnici kredita otplatili svoje obaveze.</t>
  </si>
  <si>
    <t>10) Alokacija obaveza na FBiH po kreditu Kraljevine Španije (Voda za Široki, Ljubuški i Fojnicu ) izvršena po alokaciji  krajnjih korisnika kreditnih sredstava.</t>
  </si>
  <si>
    <r>
      <t>Belgijski izvozni kredit broj 1</t>
    </r>
    <r>
      <rPr>
        <vertAlign val="superscript"/>
        <sz val="8"/>
        <color theme="1"/>
        <rFont val="Times New Roman"/>
        <family val="1"/>
      </rPr>
      <t xml:space="preserve"> 9)</t>
    </r>
  </si>
  <si>
    <r>
      <t xml:space="preserve">Voda za Široki,Ljubuški i Fojnicu </t>
    </r>
    <r>
      <rPr>
        <vertAlign val="superscript"/>
        <sz val="8"/>
        <color theme="1"/>
        <rFont val="Times New Roman"/>
        <family val="1"/>
      </rPr>
      <t>10)</t>
    </r>
  </si>
  <si>
    <r>
      <t xml:space="preserve">Hitno ponovno pokretanje industrije uključujući garancije za politički rizik </t>
    </r>
    <r>
      <rPr>
        <vertAlign val="superscript"/>
        <sz val="8"/>
        <color theme="1"/>
        <rFont val="Times New Roman"/>
        <family val="1"/>
      </rPr>
      <t>8)</t>
    </r>
  </si>
  <si>
    <t>11) Vanjski dug entiteta i Distrikta regulisan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</si>
  <si>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 xml:space="preserve">     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</si>
</sst>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Calibri"/>
      <family val="2"/>
    </font>
    <font>
      <b/>
      <sz val="9"/>
      <color theme="1"/>
      <name val="Helvetica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vertAlign val="superscript"/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979991"/>
      </right>
      <top style="thin">
        <color indexed="64"/>
      </top>
      <bottom style="thin">
        <color indexed="64"/>
      </bottom>
      <diagonal/>
    </border>
    <border>
      <left/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15" fillId="0" borderId="0"/>
    <xf numFmtId="0" fontId="17" fillId="0" borderId="0"/>
  </cellStyleXfs>
  <cellXfs count="162">
    <xf numFmtId="0" fontId="0" fillId="0" borderId="0" xfId="0"/>
    <xf numFmtId="0" fontId="7" fillId="2" borderId="0" xfId="4" applyFont="1" applyFill="1"/>
    <xf numFmtId="0" fontId="15" fillId="0" borderId="0" xfId="5"/>
    <xf numFmtId="0" fontId="15" fillId="0" borderId="0" xfId="5" applyFont="1" applyFill="1"/>
    <xf numFmtId="0" fontId="13" fillId="0" borderId="13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13" fillId="0" borderId="9" xfId="5" applyFont="1" applyFill="1" applyBorder="1"/>
    <xf numFmtId="0" fontId="13" fillId="0" borderId="8" xfId="5" applyFont="1" applyFill="1" applyBorder="1" applyAlignment="1">
      <alignment horizontal="center" vertical="top" wrapText="1"/>
    </xf>
    <xf numFmtId="0" fontId="13" fillId="0" borderId="0" xfId="5" applyFont="1" applyFill="1"/>
    <xf numFmtId="0" fontId="13" fillId="0" borderId="0" xfId="5" applyFont="1" applyFill="1" applyAlignment="1">
      <alignment horizontal="center" vertical="top" wrapText="1"/>
    </xf>
    <xf numFmtId="4" fontId="13" fillId="0" borderId="6" xfId="5" applyNumberFormat="1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center" vertical="top" wrapText="1"/>
    </xf>
    <xf numFmtId="0" fontId="13" fillId="0" borderId="6" xfId="5" applyFont="1" applyFill="1" applyBorder="1" applyAlignment="1">
      <alignment horizontal="right" vertical="top" wrapText="1"/>
    </xf>
    <xf numFmtId="0" fontId="1" fillId="2" borderId="0" xfId="5" applyFont="1" applyFill="1" applyAlignment="1">
      <alignment horizontal="left" vertical="top" wrapText="1"/>
    </xf>
    <xf numFmtId="0" fontId="16" fillId="0" borderId="0" xfId="5" applyFont="1" applyAlignment="1">
      <alignment horizontal="center" vertical="top" wrapText="1"/>
    </xf>
    <xf numFmtId="0" fontId="10" fillId="2" borderId="0" xfId="5" applyFont="1" applyFill="1"/>
    <xf numFmtId="0" fontId="11" fillId="2" borderId="0" xfId="5" applyFont="1" applyFill="1"/>
    <xf numFmtId="0" fontId="11" fillId="2" borderId="0" xfId="5" applyFont="1" applyFill="1" applyAlignment="1">
      <alignment horizontal="center" vertical="top" wrapText="1"/>
    </xf>
    <xf numFmtId="0" fontId="8" fillId="2" borderId="0" xfId="6" applyFont="1" applyFill="1" applyAlignment="1">
      <alignment horizontal="right"/>
    </xf>
    <xf numFmtId="0" fontId="8" fillId="2" borderId="0" xfId="1" applyFont="1" applyFill="1" applyBorder="1" applyAlignment="1">
      <alignment horizontal="center"/>
    </xf>
    <xf numFmtId="0" fontId="1" fillId="2" borderId="0" xfId="5" applyFont="1" applyFill="1"/>
    <xf numFmtId="0" fontId="2" fillId="2" borderId="0" xfId="5" applyFont="1" applyFill="1"/>
    <xf numFmtId="0" fontId="13" fillId="0" borderId="6" xfId="5" applyFont="1" applyFill="1" applyBorder="1" applyAlignment="1">
      <alignment horizontal="center" vertical="top" wrapText="1"/>
    </xf>
    <xf numFmtId="4" fontId="13" fillId="0" borderId="6" xfId="5" applyNumberFormat="1" applyFont="1" applyFill="1" applyBorder="1" applyAlignment="1">
      <alignment horizontal="center" vertical="top" wrapText="1"/>
    </xf>
    <xf numFmtId="0" fontId="13" fillId="0" borderId="6" xfId="5" applyFont="1" applyFill="1" applyBorder="1"/>
    <xf numFmtId="4" fontId="13" fillId="0" borderId="6" xfId="5" applyNumberFormat="1" applyFont="1" applyFill="1" applyBorder="1" applyAlignment="1">
      <alignment horizontal="right" vertical="top"/>
    </xf>
    <xf numFmtId="0" fontId="13" fillId="0" borderId="6" xfId="5" applyFont="1" applyFill="1" applyBorder="1" applyAlignment="1">
      <alignment vertical="top" wrapText="1"/>
    </xf>
    <xf numFmtId="0" fontId="9" fillId="0" borderId="0" xfId="4" applyFont="1" applyFill="1"/>
    <xf numFmtId="0" fontId="9" fillId="0" borderId="0" xfId="4" applyFont="1" applyFill="1" applyAlignment="1">
      <alignment wrapText="1"/>
    </xf>
    <xf numFmtId="0" fontId="9" fillId="0" borderId="0" xfId="6" applyFont="1" applyFill="1" applyAlignment="1">
      <alignment horizontal="right"/>
    </xf>
    <xf numFmtId="0" fontId="7" fillId="0" borderId="0" xfId="4" applyFont="1" applyFill="1"/>
    <xf numFmtId="0" fontId="7" fillId="0" borderId="0" xfId="4" applyFont="1" applyFill="1" applyAlignment="1">
      <alignment wrapText="1"/>
    </xf>
    <xf numFmtId="0" fontId="9" fillId="0" borderId="0" xfId="4" applyFont="1" applyFill="1" applyAlignment="1">
      <alignment vertical="top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2" xfId="4" applyFont="1" applyFill="1" applyBorder="1" applyAlignment="1">
      <alignment horizontal="left" vertical="top" wrapText="1"/>
    </xf>
    <xf numFmtId="0" fontId="7" fillId="0" borderId="5" xfId="4" applyFont="1" applyFill="1" applyBorder="1" applyAlignment="1">
      <alignment horizontal="left" vertical="top" wrapText="1"/>
    </xf>
    <xf numFmtId="0" fontId="7" fillId="0" borderId="6" xfId="4" applyFont="1" applyFill="1" applyBorder="1" applyAlignment="1">
      <alignment horizontal="center" vertical="top" wrapText="1"/>
    </xf>
    <xf numFmtId="0" fontId="19" fillId="0" borderId="0" xfId="4" applyFont="1" applyFill="1"/>
    <xf numFmtId="4" fontId="18" fillId="0" borderId="11" xfId="4" applyNumberFormat="1" applyFont="1" applyFill="1" applyBorder="1" applyAlignment="1">
      <alignment horizontal="right" vertical="top" wrapText="1"/>
    </xf>
    <xf numFmtId="0" fontId="19" fillId="0" borderId="11" xfId="4" applyFont="1" applyFill="1" applyBorder="1" applyAlignment="1">
      <alignment horizontal="right" vertical="top" wrapText="1"/>
    </xf>
    <xf numFmtId="0" fontId="19" fillId="0" borderId="16" xfId="4" applyFont="1" applyFill="1" applyBorder="1" applyAlignment="1">
      <alignment horizontal="right" vertical="top" wrapText="1"/>
    </xf>
    <xf numFmtId="0" fontId="20" fillId="0" borderId="11" xfId="4" applyFont="1" applyFill="1" applyBorder="1" applyAlignment="1">
      <alignment horizontal="left" vertical="top" wrapText="1"/>
    </xf>
    <xf numFmtId="0" fontId="20" fillId="0" borderId="11" xfId="4" applyFont="1" applyFill="1" applyBorder="1" applyAlignment="1">
      <alignment horizontal="center" vertical="top" wrapText="1"/>
    </xf>
    <xf numFmtId="4" fontId="20" fillId="0" borderId="11" xfId="4" applyNumberFormat="1" applyFont="1" applyFill="1" applyBorder="1" applyAlignment="1">
      <alignment horizontal="right" vertical="top" wrapText="1"/>
    </xf>
    <xf numFmtId="4" fontId="18" fillId="0" borderId="16" xfId="4" applyNumberFormat="1" applyFont="1" applyFill="1" applyBorder="1" applyAlignment="1">
      <alignment horizontal="right" vertical="top" wrapText="1"/>
    </xf>
    <xf numFmtId="4" fontId="20" fillId="0" borderId="16" xfId="4" applyNumberFormat="1" applyFont="1" applyFill="1" applyBorder="1" applyAlignment="1">
      <alignment horizontal="right" vertical="top" wrapText="1"/>
    </xf>
    <xf numFmtId="0" fontId="23" fillId="0" borderId="0" xfId="4" applyFont="1" applyFill="1" applyBorder="1"/>
    <xf numFmtId="0" fontId="23" fillId="0" borderId="1" xfId="4" applyFont="1" applyFill="1" applyBorder="1" applyAlignment="1">
      <alignment horizontal="left" vertical="top" wrapText="1"/>
    </xf>
    <xf numFmtId="0" fontId="23" fillId="0" borderId="2" xfId="4" applyFont="1" applyFill="1" applyBorder="1" applyAlignment="1">
      <alignment horizontal="left" vertical="top" wrapText="1"/>
    </xf>
    <xf numFmtId="0" fontId="23" fillId="0" borderId="0" xfId="4" applyFont="1" applyFill="1"/>
    <xf numFmtId="0" fontId="23" fillId="0" borderId="5" xfId="4" applyFont="1" applyFill="1" applyBorder="1" applyAlignment="1">
      <alignment horizontal="left" vertical="top" wrapText="1"/>
    </xf>
    <xf numFmtId="0" fontId="23" fillId="0" borderId="6" xfId="4" applyFont="1" applyFill="1" applyBorder="1" applyAlignment="1">
      <alignment horizontal="center" vertical="top" wrapText="1"/>
    </xf>
    <xf numFmtId="4" fontId="24" fillId="0" borderId="11" xfId="4" applyNumberFormat="1" applyFont="1" applyFill="1" applyBorder="1" applyAlignment="1">
      <alignment horizontal="right" vertical="top" wrapText="1"/>
    </xf>
    <xf numFmtId="0" fontId="12" fillId="0" borderId="11" xfId="4" applyFont="1" applyFill="1" applyBorder="1" applyAlignment="1">
      <alignment horizontal="right" vertical="top" wrapText="1"/>
    </xf>
    <xf numFmtId="4" fontId="12" fillId="0" borderId="11" xfId="4" applyNumberFormat="1" applyFont="1" applyFill="1" applyBorder="1" applyAlignment="1">
      <alignment horizontal="right" vertical="top" wrapText="1"/>
    </xf>
    <xf numFmtId="0" fontId="12" fillId="0" borderId="16" xfId="4" applyFont="1" applyFill="1" applyBorder="1" applyAlignment="1">
      <alignment horizontal="right" vertical="top" wrapText="1"/>
    </xf>
    <xf numFmtId="0" fontId="12" fillId="0" borderId="0" xfId="4" applyFont="1" applyFill="1"/>
    <xf numFmtId="4" fontId="7" fillId="0" borderId="0" xfId="4" applyNumberFormat="1" applyFont="1" applyFill="1"/>
    <xf numFmtId="4" fontId="9" fillId="0" borderId="22" xfId="4" applyNumberFormat="1" applyFont="1" applyFill="1" applyBorder="1" applyAlignment="1">
      <alignment horizontal="right" vertical="top" wrapText="1"/>
    </xf>
    <xf numFmtId="0" fontId="1" fillId="2" borderId="0" xfId="4" applyFont="1" applyFill="1" applyAlignment="1">
      <alignment vertical="center"/>
    </xf>
    <xf numFmtId="0" fontId="2" fillId="2" borderId="0" xfId="4" applyFont="1" applyFill="1"/>
    <xf numFmtId="0" fontId="2" fillId="2" borderId="0" xfId="4" applyFont="1" applyFill="1" applyAlignment="1">
      <alignment vertical="center"/>
    </xf>
    <xf numFmtId="0" fontId="2" fillId="2" borderId="0" xfId="4" applyFont="1" applyFill="1" applyAlignment="1"/>
    <xf numFmtId="0" fontId="12" fillId="0" borderId="0" xfId="4" applyFont="1" applyFill="1" applyAlignment="1"/>
    <xf numFmtId="0" fontId="7" fillId="0" borderId="0" xfId="0" applyFont="1" applyAlignment="1">
      <alignment vertical="center"/>
    </xf>
    <xf numFmtId="0" fontId="28" fillId="0" borderId="0" xfId="4" applyFont="1" applyFill="1"/>
    <xf numFmtId="0" fontId="18" fillId="0" borderId="0" xfId="5" applyFont="1" applyFill="1" applyAlignment="1">
      <alignment horizontal="left" vertical="top" wrapText="1"/>
    </xf>
    <xf numFmtId="0" fontId="2" fillId="2" borderId="0" xfId="4" applyFont="1" applyFill="1" applyAlignment="1">
      <alignment vertical="center"/>
    </xf>
    <xf numFmtId="4" fontId="24" fillId="0" borderId="2" xfId="4" applyNumberFormat="1" applyFont="1" applyFill="1" applyBorder="1" applyAlignment="1">
      <alignment horizontal="right" vertical="top" wrapText="1"/>
    </xf>
    <xf numFmtId="4" fontId="24" fillId="0" borderId="24" xfId="4" applyNumberFormat="1" applyFont="1" applyFill="1" applyBorder="1" applyAlignment="1">
      <alignment horizontal="right" vertical="top" wrapText="1"/>
    </xf>
    <xf numFmtId="0" fontId="12" fillId="0" borderId="24" xfId="4" applyFont="1" applyFill="1" applyBorder="1" applyAlignment="1">
      <alignment horizontal="right" vertical="top" wrapText="1"/>
    </xf>
    <xf numFmtId="0" fontId="12" fillId="0" borderId="25" xfId="4" applyFont="1" applyFill="1" applyBorder="1" applyAlignment="1">
      <alignment horizontal="right" vertical="top" wrapText="1"/>
    </xf>
    <xf numFmtId="4" fontId="18" fillId="0" borderId="2" xfId="4" applyNumberFormat="1" applyFont="1" applyFill="1" applyBorder="1" applyAlignment="1">
      <alignment horizontal="right" vertical="top" wrapText="1"/>
    </xf>
    <xf numFmtId="4" fontId="18" fillId="0" borderId="24" xfId="4" applyNumberFormat="1" applyFont="1" applyFill="1" applyBorder="1" applyAlignment="1">
      <alignment horizontal="right" vertical="top" wrapText="1"/>
    </xf>
    <xf numFmtId="4" fontId="18" fillId="0" borderId="25" xfId="4" applyNumberFormat="1" applyFont="1" applyFill="1" applyBorder="1" applyAlignment="1">
      <alignment horizontal="right" vertical="top" wrapText="1"/>
    </xf>
    <xf numFmtId="0" fontId="5" fillId="0" borderId="11" xfId="4" applyFont="1" applyFill="1" applyBorder="1" applyAlignment="1">
      <alignment horizontal="left" vertical="top" wrapText="1"/>
    </xf>
    <xf numFmtId="0" fontId="6" fillId="0" borderId="10" xfId="4" applyFont="1" applyFill="1" applyBorder="1" applyAlignment="1">
      <alignment horizontal="left" vertical="top" wrapText="1"/>
    </xf>
    <xf numFmtId="0" fontId="6" fillId="0" borderId="15" xfId="4" applyFont="1" applyFill="1" applyBorder="1" applyAlignment="1">
      <alignment horizontal="left" vertical="top" wrapText="1"/>
    </xf>
    <xf numFmtId="4" fontId="6" fillId="0" borderId="11" xfId="4" applyNumberFormat="1" applyFont="1" applyFill="1" applyBorder="1" applyAlignment="1">
      <alignment horizontal="right" vertical="top" wrapText="1"/>
    </xf>
    <xf numFmtId="0" fontId="5" fillId="0" borderId="11" xfId="4" applyFont="1" applyFill="1" applyBorder="1" applyAlignment="1">
      <alignment horizontal="right" vertical="top" wrapText="1"/>
    </xf>
    <xf numFmtId="0" fontId="5" fillId="0" borderId="16" xfId="4" applyFont="1" applyFill="1" applyBorder="1" applyAlignment="1">
      <alignment horizontal="right" vertical="top" wrapText="1"/>
    </xf>
    <xf numFmtId="0" fontId="5" fillId="0" borderId="11" xfId="4" applyFont="1" applyFill="1" applyBorder="1" applyAlignment="1">
      <alignment horizontal="center" vertical="top" wrapText="1"/>
    </xf>
    <xf numFmtId="4" fontId="5" fillId="0" borderId="11" xfId="4" applyNumberFormat="1" applyFont="1" applyFill="1" applyBorder="1" applyAlignment="1">
      <alignment horizontal="right" vertical="top" wrapText="1"/>
    </xf>
    <xf numFmtId="0" fontId="5" fillId="0" borderId="10" xfId="4" applyFont="1" applyFill="1" applyBorder="1" applyAlignment="1">
      <alignment horizontal="left" vertical="top" wrapText="1"/>
    </xf>
    <xf numFmtId="4" fontId="5" fillId="0" borderId="18" xfId="4" applyNumberFormat="1" applyFont="1" applyFill="1" applyBorder="1" applyAlignment="1">
      <alignment horizontal="center" vertical="top" wrapText="1"/>
    </xf>
    <xf numFmtId="0" fontId="5" fillId="0" borderId="18" xfId="4" applyFont="1" applyFill="1" applyBorder="1" applyAlignment="1">
      <alignment horizontal="center" vertical="top" wrapText="1"/>
    </xf>
    <xf numFmtId="4" fontId="5" fillId="0" borderId="16" xfId="4" applyNumberFormat="1" applyFont="1" applyFill="1" applyBorder="1" applyAlignment="1">
      <alignment horizontal="right" vertical="top" wrapText="1"/>
    </xf>
    <xf numFmtId="0" fontId="5" fillId="0" borderId="0" xfId="4" applyFont="1" applyFill="1"/>
    <xf numFmtId="164" fontId="5" fillId="0" borderId="21" xfId="4" applyNumberFormat="1" applyFont="1" applyFill="1" applyBorder="1"/>
    <xf numFmtId="4" fontId="6" fillId="0" borderId="22" xfId="4" applyNumberFormat="1" applyFont="1" applyFill="1" applyBorder="1" applyAlignment="1">
      <alignment horizontal="center" vertical="top" wrapText="1"/>
    </xf>
    <xf numFmtId="4" fontId="6" fillId="0" borderId="22" xfId="4" applyNumberFormat="1" applyFont="1" applyFill="1" applyBorder="1" applyAlignment="1">
      <alignment horizontal="right" vertical="top" wrapText="1"/>
    </xf>
    <xf numFmtId="0" fontId="13" fillId="0" borderId="3" xfId="5" applyFont="1" applyFill="1" applyBorder="1" applyAlignment="1">
      <alignment horizontal="left" vertical="top" wrapText="1"/>
    </xf>
    <xf numFmtId="0" fontId="13" fillId="0" borderId="4" xfId="5" applyFont="1" applyFill="1" applyBorder="1" applyAlignment="1">
      <alignment horizontal="left" vertical="top" wrapText="1"/>
    </xf>
    <xf numFmtId="0" fontId="13" fillId="0" borderId="6" xfId="5" applyFont="1" applyFill="1" applyBorder="1" applyAlignment="1">
      <alignment horizontal="left" vertical="top" wrapText="1"/>
    </xf>
    <xf numFmtId="0" fontId="13" fillId="0" borderId="6" xfId="5" applyFont="1" applyFill="1" applyBorder="1" applyAlignment="1">
      <alignment horizontal="right" vertical="top" wrapText="1"/>
    </xf>
    <xf numFmtId="4" fontId="14" fillId="0" borderId="6" xfId="5" applyNumberFormat="1" applyFont="1" applyFill="1" applyBorder="1" applyAlignment="1">
      <alignment horizontal="center" vertical="top" wrapText="1"/>
    </xf>
    <xf numFmtId="4" fontId="14" fillId="0" borderId="6" xfId="5" applyNumberFormat="1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left" vertical="top" wrapText="1"/>
    </xf>
    <xf numFmtId="0" fontId="7" fillId="0" borderId="0" xfId="4" applyFont="1" applyFill="1" applyAlignment="1">
      <alignment horizontal="center" vertical="top" wrapText="1"/>
    </xf>
    <xf numFmtId="0" fontId="9" fillId="0" borderId="0" xfId="4" applyFont="1" applyFill="1" applyAlignment="1">
      <alignment horizontal="center" vertical="top" wrapText="1"/>
    </xf>
    <xf numFmtId="49" fontId="9" fillId="0" borderId="0" xfId="4" applyNumberFormat="1" applyFont="1" applyFill="1" applyBorder="1" applyAlignment="1">
      <alignment horizontal="left" vertical="top" wrapText="1"/>
    </xf>
    <xf numFmtId="0" fontId="7" fillId="0" borderId="8" xfId="4" applyFont="1" applyFill="1" applyBorder="1" applyAlignment="1">
      <alignment horizontal="center" vertical="top" wrapText="1"/>
    </xf>
    <xf numFmtId="0" fontId="7" fillId="0" borderId="7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left" vertical="top" wrapText="1"/>
    </xf>
    <xf numFmtId="0" fontId="18" fillId="0" borderId="11" xfId="4" applyFont="1" applyFill="1" applyBorder="1" applyAlignment="1">
      <alignment horizontal="right" vertical="top" wrapText="1"/>
    </xf>
    <xf numFmtId="0" fontId="18" fillId="0" borderId="10" xfId="4" applyFont="1" applyFill="1" applyBorder="1" applyAlignment="1">
      <alignment horizontal="right" vertical="top" wrapText="1"/>
    </xf>
    <xf numFmtId="0" fontId="18" fillId="0" borderId="11" xfId="4" applyFont="1" applyFill="1" applyBorder="1" applyAlignment="1">
      <alignment horizontal="left" vertical="top" wrapText="1"/>
    </xf>
    <xf numFmtId="0" fontId="18" fillId="0" borderId="10" xfId="4" applyFont="1" applyFill="1" applyBorder="1" applyAlignment="1">
      <alignment horizontal="left" vertical="top" wrapText="1"/>
    </xf>
    <xf numFmtId="0" fontId="18" fillId="0" borderId="15" xfId="4" applyFont="1" applyFill="1" applyBorder="1" applyAlignment="1">
      <alignment horizontal="left" vertical="top" wrapText="1"/>
    </xf>
    <xf numFmtId="49" fontId="18" fillId="0" borderId="11" xfId="4" applyNumberFormat="1" applyFont="1" applyFill="1" applyBorder="1" applyAlignment="1">
      <alignment horizontal="left" vertical="top" wrapText="1"/>
    </xf>
    <xf numFmtId="49" fontId="18" fillId="0" borderId="10" xfId="4" applyNumberFormat="1" applyFont="1" applyFill="1" applyBorder="1" applyAlignment="1">
      <alignment horizontal="left" vertical="top" wrapText="1"/>
    </xf>
    <xf numFmtId="49" fontId="18" fillId="0" borderId="15" xfId="4" applyNumberFormat="1" applyFont="1" applyFill="1" applyBorder="1" applyAlignment="1">
      <alignment horizontal="left" vertical="top" wrapText="1"/>
    </xf>
    <xf numFmtId="0" fontId="20" fillId="0" borderId="11" xfId="4" applyFont="1" applyFill="1" applyBorder="1" applyAlignment="1">
      <alignment horizontal="left" vertical="top" wrapText="1"/>
    </xf>
    <xf numFmtId="0" fontId="20" fillId="0" borderId="17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3" xfId="4" applyFont="1" applyFill="1" applyBorder="1" applyAlignment="1">
      <alignment horizontal="left" vertical="top" wrapText="1"/>
    </xf>
    <xf numFmtId="0" fontId="18" fillId="0" borderId="4" xfId="4" applyFont="1" applyFill="1" applyBorder="1" applyAlignment="1">
      <alignment horizontal="left" vertical="top" wrapText="1"/>
    </xf>
    <xf numFmtId="49" fontId="21" fillId="0" borderId="0" xfId="4" applyNumberFormat="1" applyFont="1" applyFill="1" applyBorder="1" applyAlignment="1">
      <alignment horizontal="left" vertical="center" wrapText="1"/>
    </xf>
    <xf numFmtId="0" fontId="23" fillId="0" borderId="8" xfId="4" applyFont="1" applyFill="1" applyBorder="1" applyAlignment="1">
      <alignment horizontal="center" vertical="center" wrapText="1"/>
    </xf>
    <xf numFmtId="0" fontId="23" fillId="0" borderId="7" xfId="4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left" vertical="top" wrapText="1"/>
    </xf>
    <xf numFmtId="0" fontId="23" fillId="0" borderId="4" xfId="4" applyFont="1" applyFill="1" applyBorder="1" applyAlignment="1">
      <alignment horizontal="left" vertical="top" wrapText="1"/>
    </xf>
    <xf numFmtId="0" fontId="6" fillId="0" borderId="11" xfId="4" applyFont="1" applyFill="1" applyBorder="1" applyAlignment="1">
      <alignment horizontal="left" vertical="top" wrapText="1"/>
    </xf>
    <xf numFmtId="0" fontId="6" fillId="0" borderId="10" xfId="4" applyFont="1" applyFill="1" applyBorder="1" applyAlignment="1">
      <alignment horizontal="left" vertical="top" wrapText="1"/>
    </xf>
    <xf numFmtId="0" fontId="6" fillId="0" borderId="15" xfId="4" applyFont="1" applyFill="1" applyBorder="1" applyAlignment="1">
      <alignment horizontal="left" vertical="top" wrapText="1"/>
    </xf>
    <xf numFmtId="0" fontId="6" fillId="0" borderId="11" xfId="4" applyFont="1" applyFill="1" applyBorder="1" applyAlignment="1">
      <alignment horizontal="right" vertical="top" wrapText="1"/>
    </xf>
    <xf numFmtId="0" fontId="6" fillId="0" borderId="10" xfId="4" applyFont="1" applyFill="1" applyBorder="1" applyAlignment="1">
      <alignment horizontal="right" vertical="top" wrapText="1"/>
    </xf>
    <xf numFmtId="0" fontId="6" fillId="0" borderId="11" xfId="4" applyFont="1" applyFill="1" applyBorder="1" applyAlignment="1">
      <alignment horizontal="center" vertical="top" wrapText="1"/>
    </xf>
    <xf numFmtId="0" fontId="6" fillId="0" borderId="10" xfId="4" applyFont="1" applyFill="1" applyBorder="1" applyAlignment="1">
      <alignment horizontal="center" vertical="top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9" xfId="4" applyFont="1" applyFill="1" applyBorder="1" applyAlignment="1">
      <alignment horizontal="center" vertical="top" wrapText="1"/>
    </xf>
    <xf numFmtId="0" fontId="6" fillId="0" borderId="20" xfId="4" applyFont="1" applyFill="1" applyBorder="1" applyAlignment="1">
      <alignment horizontal="center" vertical="top" wrapText="1"/>
    </xf>
    <xf numFmtId="0" fontId="6" fillId="0" borderId="22" xfId="4" applyFont="1" applyFill="1" applyBorder="1" applyAlignment="1">
      <alignment horizontal="center" vertical="top" wrapText="1"/>
    </xf>
    <xf numFmtId="0" fontId="6" fillId="0" borderId="23" xfId="4" applyFont="1" applyFill="1" applyBorder="1" applyAlignment="1">
      <alignment horizontal="center" vertical="top" wrapText="1"/>
    </xf>
    <xf numFmtId="0" fontId="9" fillId="0" borderId="11" xfId="4" applyFont="1" applyFill="1" applyBorder="1" applyAlignment="1">
      <alignment horizontal="center" vertical="top" wrapText="1"/>
    </xf>
    <xf numFmtId="0" fontId="9" fillId="0" borderId="10" xfId="4" applyFont="1" applyFill="1" applyBorder="1" applyAlignment="1">
      <alignment horizontal="center" vertical="top" wrapText="1"/>
    </xf>
    <xf numFmtId="0" fontId="9" fillId="0" borderId="2" xfId="4" applyFont="1" applyFill="1" applyBorder="1" applyAlignment="1">
      <alignment horizontal="center" vertical="top" wrapText="1"/>
    </xf>
    <xf numFmtId="0" fontId="9" fillId="0" borderId="3" xfId="4" applyFont="1" applyFill="1" applyBorder="1" applyAlignment="1">
      <alignment horizontal="center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left" vertical="top" wrapText="1"/>
    </xf>
    <xf numFmtId="0" fontId="13" fillId="0" borderId="3" xfId="5" applyFont="1" applyFill="1" applyBorder="1" applyAlignment="1">
      <alignment horizontal="left" vertical="top" wrapText="1"/>
    </xf>
    <xf numFmtId="0" fontId="13" fillId="0" borderId="14" xfId="5" applyFont="1" applyFill="1" applyBorder="1" applyAlignment="1">
      <alignment horizontal="left" vertical="top" wrapText="1"/>
    </xf>
    <xf numFmtId="0" fontId="13" fillId="0" borderId="6" xfId="5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left" vertical="top" wrapText="1"/>
    </xf>
    <xf numFmtId="0" fontId="13" fillId="0" borderId="2" xfId="5" applyFont="1" applyFill="1" applyBorder="1" applyAlignment="1">
      <alignment horizontal="center" vertical="top" wrapText="1"/>
    </xf>
    <xf numFmtId="0" fontId="13" fillId="0" borderId="3" xfId="5" applyFont="1" applyFill="1" applyBorder="1" applyAlignment="1">
      <alignment horizontal="center" vertical="top" wrapText="1"/>
    </xf>
    <xf numFmtId="0" fontId="13" fillId="0" borderId="4" xfId="5" applyFont="1" applyFill="1" applyBorder="1" applyAlignment="1">
      <alignment horizontal="center" vertical="top" wrapText="1"/>
    </xf>
    <xf numFmtId="0" fontId="20" fillId="0" borderId="6" xfId="5" applyFont="1" applyFill="1" applyBorder="1" applyAlignment="1">
      <alignment horizontal="center" vertical="top" wrapText="1"/>
    </xf>
    <xf numFmtId="0" fontId="18" fillId="0" borderId="6" xfId="5" applyFont="1" applyFill="1" applyBorder="1" applyAlignment="1">
      <alignment horizontal="center" vertical="top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7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8" xfId="5" applyFont="1" applyFill="1" applyBorder="1" applyAlignment="1">
      <alignment vertical="center" wrapText="1"/>
    </xf>
    <xf numFmtId="0" fontId="13" fillId="0" borderId="12" xfId="5" applyFont="1" applyFill="1" applyBorder="1" applyAlignment="1">
      <alignment vertical="center" wrapText="1"/>
    </xf>
    <xf numFmtId="0" fontId="13" fillId="0" borderId="4" xfId="5" applyFont="1" applyFill="1" applyBorder="1" applyAlignment="1">
      <alignment horizontal="left" vertical="top" wrapText="1"/>
    </xf>
    <xf numFmtId="0" fontId="14" fillId="0" borderId="6" xfId="5" applyFont="1" applyFill="1" applyBorder="1" applyAlignment="1">
      <alignment horizontal="left" vertical="top" wrapText="1"/>
    </xf>
  </cellXfs>
  <cellStyles count="7">
    <cellStyle name="Normal" xfId="0" builtinId="0"/>
    <cellStyle name="Normal 2" xfId="1"/>
    <cellStyle name="Normal 2 2" xfId="3"/>
    <cellStyle name="Normal 20" xfId="6"/>
    <cellStyle name="Normal 3" xfId="4"/>
    <cellStyle name="Normal 4" xfId="5"/>
    <cellStyle name="Normal 5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10"/>
  <sheetViews>
    <sheetView showGridLines="0" topLeftCell="A487" workbookViewId="0">
      <selection activeCell="L509" sqref="L509:L511"/>
    </sheetView>
  </sheetViews>
  <sheetFormatPr defaultRowHeight="15" x14ac:dyDescent="0.25"/>
  <cols>
    <col min="1" max="1" width="41.42578125" style="57" customWidth="1"/>
    <col min="2" max="2" width="6" style="57" customWidth="1"/>
    <col min="3" max="3" width="12.7109375" style="57" customWidth="1"/>
    <col min="4" max="4" width="20.28515625" style="57" customWidth="1"/>
    <col min="5" max="5" width="15.5703125" style="57" customWidth="1"/>
    <col min="6" max="6" width="15.140625" style="57" customWidth="1"/>
    <col min="7" max="7" width="15.85546875" style="57" customWidth="1"/>
    <col min="8" max="8" width="14.85546875" style="57" customWidth="1"/>
    <col min="9" max="9" width="17" style="57" customWidth="1"/>
    <col min="10" max="10" width="15.7109375" style="57" customWidth="1"/>
    <col min="11" max="11" width="16.7109375" style="57" customWidth="1"/>
    <col min="12" max="12" width="16" style="57" customWidth="1"/>
    <col min="13" max="13" width="15.85546875" style="57" customWidth="1"/>
    <col min="14" max="14" width="0.140625" style="57" customWidth="1"/>
    <col min="15" max="16384" width="9.140625" style="57"/>
  </cols>
  <sheetData>
    <row r="1" spans="1:15" s="31" customFormat="1" ht="14.1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0"/>
    </row>
    <row r="2" spans="1:15" s="31" customFormat="1" ht="14.1" customHeight="1" x14ac:dyDescent="0.2">
      <c r="A2" s="28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s="31" customFormat="1" ht="14.1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s="31" customFormat="1" ht="14.1" customHeight="1" x14ac:dyDescent="0.2">
      <c r="A4" s="100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s="31" customFormat="1" ht="14.1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5" s="31" customFormat="1" ht="14.1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s="31" customFormat="1" ht="14.1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5" s="31" customFormat="1" ht="14.1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5" s="31" customFormat="1" ht="14.1" customHeight="1" x14ac:dyDescent="0.2">
      <c r="A9" s="101" t="s">
        <v>39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31" t="s">
        <v>0</v>
      </c>
    </row>
    <row r="10" spans="1:15" s="31" customFormat="1" ht="14.1" customHeight="1" x14ac:dyDescent="0.2">
      <c r="A10" s="102" t="s">
        <v>14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5" s="31" customFormat="1" ht="16.5" customHeight="1" x14ac:dyDescent="0.2">
      <c r="A11" s="34"/>
      <c r="B11" s="34"/>
      <c r="C11" s="103" t="s">
        <v>22</v>
      </c>
      <c r="D11" s="35"/>
      <c r="E11" s="105" t="s">
        <v>323</v>
      </c>
      <c r="F11" s="105"/>
      <c r="G11" s="105"/>
      <c r="H11" s="106"/>
      <c r="I11" s="35"/>
      <c r="J11" s="105" t="s">
        <v>322</v>
      </c>
      <c r="K11" s="105"/>
      <c r="L11" s="105"/>
      <c r="M11" s="106"/>
    </row>
    <row r="12" spans="1:15" s="31" customFormat="1" ht="30.75" customHeight="1" x14ac:dyDescent="0.2">
      <c r="A12" s="36" t="s">
        <v>24</v>
      </c>
      <c r="B12" s="36" t="s">
        <v>23</v>
      </c>
      <c r="C12" s="104"/>
      <c r="D12" s="37" t="s">
        <v>1</v>
      </c>
      <c r="E12" s="37" t="s">
        <v>2</v>
      </c>
      <c r="F12" s="37" t="s">
        <v>3</v>
      </c>
      <c r="G12" s="37" t="s">
        <v>4</v>
      </c>
      <c r="H12" s="37" t="s">
        <v>5</v>
      </c>
      <c r="I12" s="37" t="s">
        <v>1</v>
      </c>
      <c r="J12" s="37" t="s">
        <v>2</v>
      </c>
      <c r="K12" s="37" t="s">
        <v>3</v>
      </c>
      <c r="L12" s="37" t="s">
        <v>4</v>
      </c>
      <c r="M12" s="37" t="s">
        <v>5</v>
      </c>
    </row>
    <row r="13" spans="1:15" s="38" customFormat="1" x14ac:dyDescent="0.25">
      <c r="A13" s="112" t="s">
        <v>321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</row>
    <row r="14" spans="1:15" s="38" customFormat="1" x14ac:dyDescent="0.25">
      <c r="A14" s="109" t="s">
        <v>40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</row>
    <row r="15" spans="1:15" s="38" customFormat="1" x14ac:dyDescent="0.25">
      <c r="A15" s="107" t="s">
        <v>26</v>
      </c>
      <c r="B15" s="108"/>
      <c r="C15" s="108"/>
      <c r="D15" s="39">
        <v>0</v>
      </c>
      <c r="E15" s="39">
        <v>0</v>
      </c>
      <c r="F15" s="39">
        <v>0</v>
      </c>
      <c r="G15" s="40"/>
      <c r="H15" s="40"/>
      <c r="I15" s="39">
        <v>0</v>
      </c>
      <c r="J15" s="39">
        <v>0</v>
      </c>
      <c r="K15" s="39">
        <v>0</v>
      </c>
      <c r="L15" s="40"/>
      <c r="M15" s="41"/>
    </row>
    <row r="16" spans="1:15" s="38" customFormat="1" x14ac:dyDescent="0.25">
      <c r="A16" s="42" t="s">
        <v>41</v>
      </c>
      <c r="B16" s="42" t="s">
        <v>27</v>
      </c>
      <c r="C16" s="43" t="s">
        <v>26</v>
      </c>
      <c r="D16" s="39">
        <v>0</v>
      </c>
      <c r="E16" s="44">
        <v>0</v>
      </c>
      <c r="F16" s="44">
        <v>0</v>
      </c>
      <c r="G16" s="40"/>
      <c r="H16" s="40"/>
      <c r="I16" s="39">
        <v>0</v>
      </c>
      <c r="J16" s="44">
        <v>0</v>
      </c>
      <c r="K16" s="44">
        <v>0</v>
      </c>
      <c r="L16" s="40"/>
      <c r="M16" s="41"/>
    </row>
    <row r="17" spans="1:13" s="38" customFormat="1" x14ac:dyDescent="0.25">
      <c r="A17" s="42" t="s">
        <v>42</v>
      </c>
      <c r="B17" s="42" t="s">
        <v>27</v>
      </c>
      <c r="C17" s="43" t="s">
        <v>26</v>
      </c>
      <c r="D17" s="39">
        <v>0</v>
      </c>
      <c r="E17" s="44">
        <v>0</v>
      </c>
      <c r="F17" s="44">
        <v>0</v>
      </c>
      <c r="G17" s="40"/>
      <c r="H17" s="40"/>
      <c r="I17" s="39">
        <v>0</v>
      </c>
      <c r="J17" s="44">
        <v>0</v>
      </c>
      <c r="K17" s="44">
        <v>0</v>
      </c>
      <c r="L17" s="40"/>
      <c r="M17" s="41"/>
    </row>
    <row r="18" spans="1:13" s="38" customFormat="1" x14ac:dyDescent="0.25">
      <c r="A18" s="109" t="s">
        <v>43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</row>
    <row r="19" spans="1:13" s="38" customFormat="1" x14ac:dyDescent="0.25">
      <c r="A19" s="107" t="s">
        <v>26</v>
      </c>
      <c r="B19" s="108"/>
      <c r="C19" s="108"/>
      <c r="D19" s="39">
        <v>63147065.329999998</v>
      </c>
      <c r="E19" s="39">
        <v>33029072.52</v>
      </c>
      <c r="F19" s="39">
        <v>30117992.809999999</v>
      </c>
      <c r="G19" s="40"/>
      <c r="H19" s="40"/>
      <c r="I19" s="39">
        <v>123504924.784374</v>
      </c>
      <c r="J19" s="39">
        <v>64599250.906791598</v>
      </c>
      <c r="K19" s="39">
        <v>58905673.877582297</v>
      </c>
      <c r="L19" s="40"/>
      <c r="M19" s="41"/>
    </row>
    <row r="20" spans="1:13" s="38" customFormat="1" x14ac:dyDescent="0.25">
      <c r="A20" s="42" t="s">
        <v>44</v>
      </c>
      <c r="B20" s="42" t="s">
        <v>27</v>
      </c>
      <c r="C20" s="43" t="s">
        <v>26</v>
      </c>
      <c r="D20" s="39">
        <v>63147065.329999998</v>
      </c>
      <c r="E20" s="44">
        <v>33029072.52</v>
      </c>
      <c r="F20" s="44">
        <v>30117992.809999999</v>
      </c>
      <c r="G20" s="40"/>
      <c r="H20" s="40"/>
      <c r="I20" s="39">
        <v>123504924.784374</v>
      </c>
      <c r="J20" s="44">
        <v>64599250.906791598</v>
      </c>
      <c r="K20" s="44">
        <v>58905673.877582297</v>
      </c>
      <c r="L20" s="40"/>
      <c r="M20" s="41"/>
    </row>
    <row r="21" spans="1:13" s="38" customFormat="1" x14ac:dyDescent="0.25">
      <c r="A21" s="109" t="s">
        <v>45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</row>
    <row r="22" spans="1:13" s="38" customFormat="1" x14ac:dyDescent="0.25">
      <c r="A22" s="107" t="s">
        <v>26</v>
      </c>
      <c r="B22" s="108"/>
      <c r="C22" s="108"/>
      <c r="D22" s="39">
        <v>2533796.9700000002</v>
      </c>
      <c r="E22" s="39">
        <v>412400.8</v>
      </c>
      <c r="F22" s="39">
        <v>2121396.17</v>
      </c>
      <c r="G22" s="40"/>
      <c r="H22" s="40"/>
      <c r="I22" s="39">
        <v>4955676.1278350996</v>
      </c>
      <c r="J22" s="39">
        <v>806585.85666399996</v>
      </c>
      <c r="K22" s="39">
        <v>4149090.2711711</v>
      </c>
      <c r="L22" s="40"/>
      <c r="M22" s="41"/>
    </row>
    <row r="23" spans="1:13" s="38" customFormat="1" x14ac:dyDescent="0.25">
      <c r="A23" s="107" t="s">
        <v>46</v>
      </c>
      <c r="B23" s="108"/>
      <c r="C23" s="108"/>
      <c r="D23" s="39">
        <v>802189.52</v>
      </c>
      <c r="E23" s="39">
        <v>802189.52</v>
      </c>
      <c r="F23" s="40"/>
      <c r="G23" s="40"/>
      <c r="H23" s="40"/>
      <c r="I23" s="39">
        <v>1384283.1035871201</v>
      </c>
      <c r="J23" s="39">
        <v>1384283.1035871201</v>
      </c>
      <c r="K23" s="40"/>
      <c r="L23" s="40"/>
      <c r="M23" s="41"/>
    </row>
    <row r="24" spans="1:13" s="38" customFormat="1" x14ac:dyDescent="0.25">
      <c r="A24" s="42" t="s">
        <v>47</v>
      </c>
      <c r="B24" s="42" t="s">
        <v>27</v>
      </c>
      <c r="C24" s="43" t="s">
        <v>26</v>
      </c>
      <c r="D24" s="39">
        <v>2533796.9700000002</v>
      </c>
      <c r="E24" s="44">
        <v>412400.8</v>
      </c>
      <c r="F24" s="44">
        <v>2121396.17</v>
      </c>
      <c r="G24" s="40"/>
      <c r="H24" s="40"/>
      <c r="I24" s="39">
        <v>4955676.1278350996</v>
      </c>
      <c r="J24" s="44">
        <v>806585.85666399996</v>
      </c>
      <c r="K24" s="44">
        <v>4149090.2711711</v>
      </c>
      <c r="L24" s="40"/>
      <c r="M24" s="41"/>
    </row>
    <row r="25" spans="1:13" s="38" customFormat="1" x14ac:dyDescent="0.25">
      <c r="A25" s="42" t="s">
        <v>47</v>
      </c>
      <c r="B25" s="42" t="s">
        <v>27</v>
      </c>
      <c r="C25" s="43" t="s">
        <v>46</v>
      </c>
      <c r="D25" s="39">
        <v>802189.52</v>
      </c>
      <c r="E25" s="44">
        <v>802189.52</v>
      </c>
      <c r="F25" s="40"/>
      <c r="G25" s="40"/>
      <c r="H25" s="40"/>
      <c r="I25" s="39">
        <v>1384283.1035871201</v>
      </c>
      <c r="J25" s="44">
        <v>1384283.1035871201</v>
      </c>
      <c r="K25" s="40"/>
      <c r="L25" s="40"/>
      <c r="M25" s="41"/>
    </row>
    <row r="26" spans="1:13" s="38" customFormat="1" x14ac:dyDescent="0.25">
      <c r="A26" s="109" t="s">
        <v>48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</row>
    <row r="27" spans="1:13" s="38" customFormat="1" x14ac:dyDescent="0.25">
      <c r="A27" s="107" t="s">
        <v>26</v>
      </c>
      <c r="B27" s="108"/>
      <c r="C27" s="108"/>
      <c r="D27" s="39">
        <v>111847588.33</v>
      </c>
      <c r="E27" s="39">
        <v>74912159.239999995</v>
      </c>
      <c r="F27" s="39">
        <v>36935429.090000004</v>
      </c>
      <c r="G27" s="40"/>
      <c r="H27" s="40"/>
      <c r="I27" s="39">
        <v>218754868.68346399</v>
      </c>
      <c r="J27" s="39">
        <v>146515448.406369</v>
      </c>
      <c r="K27" s="39">
        <v>72239420.277094707</v>
      </c>
      <c r="L27" s="40"/>
      <c r="M27" s="41"/>
    </row>
    <row r="28" spans="1:13" s="38" customFormat="1" x14ac:dyDescent="0.25">
      <c r="A28" s="107" t="s">
        <v>46</v>
      </c>
      <c r="B28" s="108"/>
      <c r="C28" s="108"/>
      <c r="D28" s="39">
        <v>10549406.91</v>
      </c>
      <c r="E28" s="39">
        <v>10549406.91</v>
      </c>
      <c r="F28" s="40"/>
      <c r="G28" s="40"/>
      <c r="H28" s="40"/>
      <c r="I28" s="39">
        <v>18204383.5955102</v>
      </c>
      <c r="J28" s="39">
        <v>18204383.5955102</v>
      </c>
      <c r="K28" s="40"/>
      <c r="L28" s="40"/>
      <c r="M28" s="41"/>
    </row>
    <row r="29" spans="1:13" s="38" customFormat="1" x14ac:dyDescent="0.25">
      <c r="A29" s="42" t="s">
        <v>49</v>
      </c>
      <c r="B29" s="42" t="s">
        <v>27</v>
      </c>
      <c r="C29" s="43" t="s">
        <v>26</v>
      </c>
      <c r="D29" s="39">
        <v>111847588.33</v>
      </c>
      <c r="E29" s="44">
        <v>74912159.239999995</v>
      </c>
      <c r="F29" s="44">
        <v>36935429.090000004</v>
      </c>
      <c r="G29" s="40"/>
      <c r="H29" s="40"/>
      <c r="I29" s="39">
        <v>218754868.68346399</v>
      </c>
      <c r="J29" s="44">
        <v>146515448.406369</v>
      </c>
      <c r="K29" s="44">
        <v>72239420.277094707</v>
      </c>
      <c r="L29" s="40"/>
      <c r="M29" s="41"/>
    </row>
    <row r="30" spans="1:13" s="38" customFormat="1" x14ac:dyDescent="0.25">
      <c r="A30" s="42" t="s">
        <v>49</v>
      </c>
      <c r="B30" s="42" t="s">
        <v>27</v>
      </c>
      <c r="C30" s="43" t="s">
        <v>46</v>
      </c>
      <c r="D30" s="39">
        <v>10549406.91</v>
      </c>
      <c r="E30" s="44">
        <v>10549406.91</v>
      </c>
      <c r="F30" s="40"/>
      <c r="G30" s="40"/>
      <c r="H30" s="40"/>
      <c r="I30" s="39">
        <v>18204383.5955102</v>
      </c>
      <c r="J30" s="44">
        <v>18204383.5955102</v>
      </c>
      <c r="K30" s="40"/>
      <c r="L30" s="40"/>
      <c r="M30" s="41"/>
    </row>
    <row r="31" spans="1:13" s="38" customFormat="1" x14ac:dyDescent="0.25">
      <c r="A31" s="109" t="s">
        <v>324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</row>
    <row r="32" spans="1:13" s="38" customFormat="1" x14ac:dyDescent="0.25">
      <c r="A32" s="107" t="s">
        <v>26</v>
      </c>
      <c r="B32" s="108"/>
      <c r="C32" s="108"/>
      <c r="D32" s="39">
        <v>11854445.189999999</v>
      </c>
      <c r="E32" s="39">
        <v>5041153.6100000003</v>
      </c>
      <c r="F32" s="39">
        <v>6813291.5800000001</v>
      </c>
      <c r="G32" s="40"/>
      <c r="H32" s="40"/>
      <c r="I32" s="39">
        <v>23185279.535957702</v>
      </c>
      <c r="J32" s="39">
        <v>9859639.4650462996</v>
      </c>
      <c r="K32" s="39">
        <v>13325640.0709114</v>
      </c>
      <c r="L32" s="40"/>
      <c r="M32" s="41"/>
    </row>
    <row r="33" spans="1:13" s="38" customFormat="1" x14ac:dyDescent="0.25">
      <c r="A33" s="107" t="s">
        <v>46</v>
      </c>
      <c r="B33" s="108"/>
      <c r="C33" s="108"/>
      <c r="D33" s="39">
        <v>18165856.460000001</v>
      </c>
      <c r="E33" s="39">
        <v>14304740.77</v>
      </c>
      <c r="F33" s="39">
        <v>3861115.69</v>
      </c>
      <c r="G33" s="40"/>
      <c r="H33" s="40"/>
      <c r="I33" s="39">
        <v>31347565.048926301</v>
      </c>
      <c r="J33" s="39">
        <v>24684704.119675901</v>
      </c>
      <c r="K33" s="39">
        <v>6662860.9292503903</v>
      </c>
      <c r="L33" s="40"/>
      <c r="M33" s="41"/>
    </row>
    <row r="34" spans="1:13" s="38" customFormat="1" x14ac:dyDescent="0.25">
      <c r="A34" s="42" t="s">
        <v>50</v>
      </c>
      <c r="B34" s="42" t="s">
        <v>27</v>
      </c>
      <c r="C34" s="43" t="s">
        <v>26</v>
      </c>
      <c r="D34" s="39">
        <v>11854445.189999999</v>
      </c>
      <c r="E34" s="44">
        <v>5041153.6100000003</v>
      </c>
      <c r="F34" s="44">
        <v>6813291.5800000001</v>
      </c>
      <c r="G34" s="40"/>
      <c r="H34" s="40"/>
      <c r="I34" s="39">
        <v>23185279.535957702</v>
      </c>
      <c r="J34" s="44">
        <v>9859639.4650462996</v>
      </c>
      <c r="K34" s="44">
        <v>13325640.0709114</v>
      </c>
      <c r="L34" s="40"/>
      <c r="M34" s="41"/>
    </row>
    <row r="35" spans="1:13" s="38" customFormat="1" x14ac:dyDescent="0.25">
      <c r="A35" s="42" t="s">
        <v>50</v>
      </c>
      <c r="B35" s="42" t="s">
        <v>27</v>
      </c>
      <c r="C35" s="43" t="s">
        <v>46</v>
      </c>
      <c r="D35" s="39">
        <v>18165856.460000001</v>
      </c>
      <c r="E35" s="44">
        <v>14304740.77</v>
      </c>
      <c r="F35" s="44">
        <v>3861115.69</v>
      </c>
      <c r="G35" s="40"/>
      <c r="H35" s="40"/>
      <c r="I35" s="39">
        <v>31347565.048926301</v>
      </c>
      <c r="J35" s="44">
        <v>24684704.119675901</v>
      </c>
      <c r="K35" s="44">
        <v>6662860.9292503903</v>
      </c>
      <c r="L35" s="40"/>
      <c r="M35" s="41"/>
    </row>
    <row r="36" spans="1:13" s="38" customFormat="1" x14ac:dyDescent="0.25">
      <c r="A36" s="109" t="s">
        <v>51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38" customFormat="1" x14ac:dyDescent="0.25">
      <c r="A37" s="107" t="s">
        <v>46</v>
      </c>
      <c r="B37" s="108"/>
      <c r="C37" s="108"/>
      <c r="D37" s="39">
        <v>18238095.02</v>
      </c>
      <c r="E37" s="39">
        <v>18238095.02</v>
      </c>
      <c r="F37" s="40"/>
      <c r="G37" s="40"/>
      <c r="H37" s="40"/>
      <c r="I37" s="39">
        <v>31472222.1474576</v>
      </c>
      <c r="J37" s="39">
        <v>31472222.1474576</v>
      </c>
      <c r="K37" s="40"/>
      <c r="L37" s="40"/>
      <c r="M37" s="41"/>
    </row>
    <row r="38" spans="1:13" s="38" customFormat="1" x14ac:dyDescent="0.25">
      <c r="A38" s="42" t="s">
        <v>52</v>
      </c>
      <c r="B38" s="42" t="s">
        <v>27</v>
      </c>
      <c r="C38" s="43" t="s">
        <v>46</v>
      </c>
      <c r="D38" s="39">
        <v>18238095.02</v>
      </c>
      <c r="E38" s="44">
        <v>18238095.02</v>
      </c>
      <c r="F38" s="40"/>
      <c r="G38" s="40"/>
      <c r="H38" s="40"/>
      <c r="I38" s="39">
        <v>31472222.1474576</v>
      </c>
      <c r="J38" s="44">
        <v>31472222.1474576</v>
      </c>
      <c r="K38" s="40"/>
      <c r="L38" s="40"/>
      <c r="M38" s="41"/>
    </row>
    <row r="39" spans="1:13" s="38" customFormat="1" x14ac:dyDescent="0.25">
      <c r="A39" s="109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</row>
    <row r="40" spans="1:13" s="38" customFormat="1" x14ac:dyDescent="0.25">
      <c r="A40" s="107" t="s">
        <v>26</v>
      </c>
      <c r="B40" s="108"/>
      <c r="C40" s="108"/>
      <c r="D40" s="39">
        <v>3579431.48</v>
      </c>
      <c r="E40" s="39">
        <v>2572268.25</v>
      </c>
      <c r="F40" s="39">
        <v>1007163.23</v>
      </c>
      <c r="G40" s="40"/>
      <c r="H40" s="40"/>
      <c r="I40" s="39">
        <v>7000759.4715283997</v>
      </c>
      <c r="J40" s="39">
        <v>5030919.4113975</v>
      </c>
      <c r="K40" s="39">
        <v>1969840.0601309</v>
      </c>
      <c r="L40" s="40"/>
      <c r="M40" s="41"/>
    </row>
    <row r="41" spans="1:13" s="38" customFormat="1" x14ac:dyDescent="0.25">
      <c r="A41" s="115" t="s">
        <v>54</v>
      </c>
      <c r="B41" s="42" t="s">
        <v>27</v>
      </c>
      <c r="C41" s="43" t="s">
        <v>26</v>
      </c>
      <c r="D41" s="39">
        <v>3518105.46</v>
      </c>
      <c r="E41" s="44">
        <v>2510942.23</v>
      </c>
      <c r="F41" s="44">
        <v>1007163.23</v>
      </c>
      <c r="G41" s="40"/>
      <c r="H41" s="40"/>
      <c r="I41" s="39">
        <v>6880816.2018317999</v>
      </c>
      <c r="J41" s="44">
        <v>4910976.1417009002</v>
      </c>
      <c r="K41" s="44">
        <v>1969840.0601309</v>
      </c>
      <c r="L41" s="40"/>
      <c r="M41" s="41"/>
    </row>
    <row r="42" spans="1:13" s="38" customFormat="1" x14ac:dyDescent="0.25">
      <c r="A42" s="116"/>
      <c r="B42" s="42" t="s">
        <v>33</v>
      </c>
      <c r="C42" s="43" t="s">
        <v>26</v>
      </c>
      <c r="D42" s="39">
        <v>61326.02</v>
      </c>
      <c r="E42" s="44">
        <v>61326.02</v>
      </c>
      <c r="F42" s="40"/>
      <c r="G42" s="40"/>
      <c r="H42" s="40"/>
      <c r="I42" s="39">
        <v>119943.26969659999</v>
      </c>
      <c r="J42" s="44">
        <v>119943.26969659999</v>
      </c>
      <c r="K42" s="40"/>
      <c r="L42" s="40"/>
      <c r="M42" s="41"/>
    </row>
    <row r="43" spans="1:13" s="38" customFormat="1" x14ac:dyDescent="0.25">
      <c r="A43" s="116"/>
      <c r="B43" s="42" t="s">
        <v>32</v>
      </c>
      <c r="C43" s="43" t="s">
        <v>26</v>
      </c>
      <c r="D43" s="39">
        <v>0</v>
      </c>
      <c r="E43" s="44">
        <v>0</v>
      </c>
      <c r="F43" s="44">
        <v>0</v>
      </c>
      <c r="G43" s="40"/>
      <c r="H43" s="40"/>
      <c r="I43" s="39">
        <v>0</v>
      </c>
      <c r="J43" s="44">
        <v>0</v>
      </c>
      <c r="K43" s="44">
        <v>0</v>
      </c>
      <c r="L43" s="40"/>
      <c r="M43" s="41"/>
    </row>
    <row r="44" spans="1:13" s="38" customFormat="1" x14ac:dyDescent="0.25">
      <c r="A44" s="116"/>
      <c r="B44" s="42" t="s">
        <v>31</v>
      </c>
      <c r="C44" s="43" t="s">
        <v>26</v>
      </c>
      <c r="D44" s="39">
        <v>0</v>
      </c>
      <c r="E44" s="44">
        <v>0</v>
      </c>
      <c r="F44" s="44">
        <v>0</v>
      </c>
      <c r="G44" s="40"/>
      <c r="H44" s="40"/>
      <c r="I44" s="39">
        <v>0</v>
      </c>
      <c r="J44" s="44">
        <v>0</v>
      </c>
      <c r="K44" s="44">
        <v>0</v>
      </c>
      <c r="L44" s="40"/>
      <c r="M44" s="41"/>
    </row>
    <row r="45" spans="1:13" s="38" customFormat="1" x14ac:dyDescent="0.25">
      <c r="A45" s="116"/>
      <c r="B45" s="42" t="s">
        <v>55</v>
      </c>
      <c r="C45" s="43" t="s">
        <v>26</v>
      </c>
      <c r="D45" s="39">
        <v>0</v>
      </c>
      <c r="E45" s="44">
        <v>0</v>
      </c>
      <c r="F45" s="44">
        <v>0</v>
      </c>
      <c r="G45" s="40"/>
      <c r="H45" s="40"/>
      <c r="I45" s="39">
        <v>0</v>
      </c>
      <c r="J45" s="44">
        <v>0</v>
      </c>
      <c r="K45" s="44">
        <v>0</v>
      </c>
      <c r="L45" s="40"/>
      <c r="M45" s="41"/>
    </row>
    <row r="46" spans="1:13" s="38" customFormat="1" x14ac:dyDescent="0.25">
      <c r="A46" s="109" t="s">
        <v>56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</row>
    <row r="47" spans="1:13" s="38" customFormat="1" x14ac:dyDescent="0.25">
      <c r="A47" s="107" t="s">
        <v>46</v>
      </c>
      <c r="B47" s="108"/>
      <c r="C47" s="108"/>
      <c r="D47" s="39">
        <v>1404449.51</v>
      </c>
      <c r="E47" s="39">
        <v>1104782.1200000001</v>
      </c>
      <c r="F47" s="39">
        <v>299667.39</v>
      </c>
      <c r="G47" s="40"/>
      <c r="H47" s="40"/>
      <c r="I47" s="39">
        <v>2423561.6123908102</v>
      </c>
      <c r="J47" s="39">
        <v>1906446.2745177201</v>
      </c>
      <c r="K47" s="39">
        <v>517115.33787309</v>
      </c>
      <c r="L47" s="40"/>
      <c r="M47" s="41"/>
    </row>
    <row r="48" spans="1:13" s="38" customFormat="1" x14ac:dyDescent="0.25">
      <c r="A48" s="115" t="s">
        <v>57</v>
      </c>
      <c r="B48" s="42" t="s">
        <v>27</v>
      </c>
      <c r="C48" s="43" t="s">
        <v>46</v>
      </c>
      <c r="D48" s="39">
        <v>1404449.51</v>
      </c>
      <c r="E48" s="44">
        <v>1104782.1200000001</v>
      </c>
      <c r="F48" s="44">
        <v>299667.39</v>
      </c>
      <c r="G48" s="40"/>
      <c r="H48" s="40"/>
      <c r="I48" s="39">
        <v>2423561.6123908102</v>
      </c>
      <c r="J48" s="44">
        <v>1906446.2745177201</v>
      </c>
      <c r="K48" s="44">
        <v>517115.33787309</v>
      </c>
      <c r="L48" s="40"/>
      <c r="M48" s="41"/>
    </row>
    <row r="49" spans="1:13" s="38" customFormat="1" x14ac:dyDescent="0.25">
      <c r="A49" s="116"/>
      <c r="B49" s="42" t="s">
        <v>33</v>
      </c>
      <c r="C49" s="43" t="s">
        <v>46</v>
      </c>
      <c r="D49" s="39">
        <v>0</v>
      </c>
      <c r="E49" s="40"/>
      <c r="F49" s="44">
        <v>0</v>
      </c>
      <c r="G49" s="40"/>
      <c r="H49" s="40"/>
      <c r="I49" s="39">
        <v>0</v>
      </c>
      <c r="J49" s="40"/>
      <c r="K49" s="44">
        <v>0</v>
      </c>
      <c r="L49" s="40"/>
      <c r="M49" s="41"/>
    </row>
    <row r="50" spans="1:13" s="38" customFormat="1" x14ac:dyDescent="0.25">
      <c r="A50" s="109" t="s">
        <v>58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1"/>
    </row>
    <row r="51" spans="1:13" s="38" customFormat="1" x14ac:dyDescent="0.25">
      <c r="A51" s="107" t="s">
        <v>46</v>
      </c>
      <c r="B51" s="108"/>
      <c r="C51" s="108"/>
      <c r="D51" s="39">
        <v>160280.51999999999</v>
      </c>
      <c r="E51" s="39">
        <v>160280.51999999999</v>
      </c>
      <c r="F51" s="40"/>
      <c r="G51" s="40"/>
      <c r="H51" s="40"/>
      <c r="I51" s="39">
        <v>276585.03400812001</v>
      </c>
      <c r="J51" s="39">
        <v>276585.03400812001</v>
      </c>
      <c r="K51" s="40"/>
      <c r="L51" s="40"/>
      <c r="M51" s="41"/>
    </row>
    <row r="52" spans="1:13" s="38" customFormat="1" x14ac:dyDescent="0.25">
      <c r="A52" s="42" t="s">
        <v>59</v>
      </c>
      <c r="B52" s="42" t="s">
        <v>27</v>
      </c>
      <c r="C52" s="43" t="s">
        <v>46</v>
      </c>
      <c r="D52" s="39">
        <v>160280.51999999999</v>
      </c>
      <c r="E52" s="44">
        <v>160280.51999999999</v>
      </c>
      <c r="F52" s="40"/>
      <c r="G52" s="40"/>
      <c r="H52" s="40"/>
      <c r="I52" s="39">
        <v>276585.03400812001</v>
      </c>
      <c r="J52" s="44">
        <v>276585.03400812001</v>
      </c>
      <c r="K52" s="40"/>
      <c r="L52" s="40"/>
      <c r="M52" s="41"/>
    </row>
    <row r="53" spans="1:13" s="38" customFormat="1" x14ac:dyDescent="0.25">
      <c r="A53" s="109" t="s">
        <v>60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1"/>
    </row>
    <row r="54" spans="1:13" s="38" customFormat="1" x14ac:dyDescent="0.25">
      <c r="A54" s="107" t="s">
        <v>61</v>
      </c>
      <c r="B54" s="108"/>
      <c r="C54" s="108"/>
      <c r="D54" s="39">
        <v>20986500.710000001</v>
      </c>
      <c r="E54" s="39">
        <v>17422783.02</v>
      </c>
      <c r="F54" s="39">
        <v>3563717.69</v>
      </c>
      <c r="G54" s="40"/>
      <c r="H54" s="40"/>
      <c r="I54" s="39">
        <v>39608242.519997202</v>
      </c>
      <c r="J54" s="39">
        <v>32882366.849306401</v>
      </c>
      <c r="K54" s="39">
        <v>6725875.6706908001</v>
      </c>
      <c r="L54" s="40"/>
      <c r="M54" s="41"/>
    </row>
    <row r="55" spans="1:13" s="38" customFormat="1" x14ac:dyDescent="0.25">
      <c r="A55" s="42" t="s">
        <v>62</v>
      </c>
      <c r="B55" s="42" t="s">
        <v>27</v>
      </c>
      <c r="C55" s="43" t="s">
        <v>61</v>
      </c>
      <c r="D55" s="39">
        <v>20986500.710000001</v>
      </c>
      <c r="E55" s="44">
        <v>17422783.02</v>
      </c>
      <c r="F55" s="44">
        <v>3563717.69</v>
      </c>
      <c r="G55" s="40"/>
      <c r="H55" s="40"/>
      <c r="I55" s="39">
        <v>39608242.519997202</v>
      </c>
      <c r="J55" s="44">
        <v>32882366.849306401</v>
      </c>
      <c r="K55" s="44">
        <v>6725875.6706908001</v>
      </c>
      <c r="L55" s="40"/>
      <c r="M55" s="41"/>
    </row>
    <row r="56" spans="1:13" s="38" customFormat="1" x14ac:dyDescent="0.25">
      <c r="A56" s="109" t="s">
        <v>63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1:13" s="38" customFormat="1" x14ac:dyDescent="0.25">
      <c r="A57" s="107" t="s">
        <v>64</v>
      </c>
      <c r="B57" s="108"/>
      <c r="C57" s="108"/>
      <c r="D57" s="39">
        <v>3575.7524585199999</v>
      </c>
      <c r="E57" s="39">
        <v>1734.9550928799999</v>
      </c>
      <c r="F57" s="39">
        <v>1840.79736564</v>
      </c>
      <c r="G57" s="40"/>
      <c r="H57" s="40"/>
      <c r="I57" s="39">
        <v>84930341.647363096</v>
      </c>
      <c r="J57" s="39">
        <v>41208201.7674454</v>
      </c>
      <c r="K57" s="39">
        <v>43722139.8799178</v>
      </c>
      <c r="L57" s="40"/>
      <c r="M57" s="41"/>
    </row>
    <row r="58" spans="1:13" s="38" customFormat="1" x14ac:dyDescent="0.25">
      <c r="A58" s="107" t="s">
        <v>46</v>
      </c>
      <c r="B58" s="108"/>
      <c r="C58" s="108"/>
      <c r="D58" s="39">
        <v>61520562.579999998</v>
      </c>
      <c r="E58" s="39">
        <v>28840839.739999998</v>
      </c>
      <c r="F58" s="39">
        <v>32679722.84</v>
      </c>
      <c r="G58" s="40"/>
      <c r="H58" s="40"/>
      <c r="I58" s="39">
        <v>106161789.925488</v>
      </c>
      <c r="J58" s="39">
        <v>49768647.121375903</v>
      </c>
      <c r="K58" s="39">
        <v>56393142.804112002</v>
      </c>
      <c r="L58" s="40"/>
      <c r="M58" s="41"/>
    </row>
    <row r="59" spans="1:13" s="38" customFormat="1" x14ac:dyDescent="0.25">
      <c r="A59" s="42" t="s">
        <v>65</v>
      </c>
      <c r="B59" s="42" t="s">
        <v>27</v>
      </c>
      <c r="C59" s="43" t="s">
        <v>64</v>
      </c>
      <c r="D59" s="39">
        <v>3575.7524585199999</v>
      </c>
      <c r="E59" s="44">
        <v>1734.9550928799999</v>
      </c>
      <c r="F59" s="44">
        <v>1840.79736564</v>
      </c>
      <c r="G59" s="40"/>
      <c r="H59" s="40"/>
      <c r="I59" s="39">
        <v>84930341.647363096</v>
      </c>
      <c r="J59" s="44">
        <v>41208201.7674454</v>
      </c>
      <c r="K59" s="44">
        <v>43722139.8799178</v>
      </c>
      <c r="L59" s="40"/>
      <c r="M59" s="41"/>
    </row>
    <row r="60" spans="1:13" s="38" customFormat="1" x14ac:dyDescent="0.25">
      <c r="A60" s="42" t="s">
        <v>66</v>
      </c>
      <c r="B60" s="42" t="s">
        <v>27</v>
      </c>
      <c r="C60" s="43" t="s">
        <v>46</v>
      </c>
      <c r="D60" s="39">
        <v>61520562.579999998</v>
      </c>
      <c r="E60" s="44">
        <v>28840839.739999998</v>
      </c>
      <c r="F60" s="44">
        <v>32679722.84</v>
      </c>
      <c r="G60" s="40"/>
      <c r="H60" s="40"/>
      <c r="I60" s="39">
        <v>106161789.925488</v>
      </c>
      <c r="J60" s="44">
        <v>49768647.121375903</v>
      </c>
      <c r="K60" s="44">
        <v>56393142.804112002</v>
      </c>
      <c r="L60" s="40"/>
      <c r="M60" s="41"/>
    </row>
    <row r="61" spans="1:13" s="38" customFormat="1" x14ac:dyDescent="0.25">
      <c r="A61" s="107" t="s">
        <v>67</v>
      </c>
      <c r="B61" s="108"/>
      <c r="C61" s="108"/>
      <c r="D61" s="39"/>
      <c r="E61" s="39"/>
      <c r="F61" s="39"/>
      <c r="G61" s="40"/>
      <c r="H61" s="40"/>
      <c r="I61" s="39">
        <v>693210483.23788702</v>
      </c>
      <c r="J61" s="39">
        <v>428599684.05915302</v>
      </c>
      <c r="K61" s="39">
        <v>264610799.178734</v>
      </c>
      <c r="L61" s="40"/>
      <c r="M61" s="41"/>
    </row>
    <row r="62" spans="1:13" s="38" customFormat="1" x14ac:dyDescent="0.25">
      <c r="A62" s="109" t="s">
        <v>325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1"/>
    </row>
    <row r="63" spans="1:13" s="38" customFormat="1" x14ac:dyDescent="0.25">
      <c r="A63" s="109" t="s">
        <v>68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</row>
    <row r="64" spans="1:13" s="38" customFormat="1" x14ac:dyDescent="0.25">
      <c r="A64" s="107" t="s">
        <v>26</v>
      </c>
      <c r="B64" s="108"/>
      <c r="C64" s="108"/>
      <c r="D64" s="39">
        <v>5566727.9800000004</v>
      </c>
      <c r="E64" s="39">
        <v>5193250.4000000004</v>
      </c>
      <c r="F64" s="39">
        <v>373477.58</v>
      </c>
      <c r="G64" s="40"/>
      <c r="H64" s="40"/>
      <c r="I64" s="39">
        <v>10887573.585123399</v>
      </c>
      <c r="J64" s="39">
        <v>10157114.929832</v>
      </c>
      <c r="K64" s="39">
        <v>730458.65529140003</v>
      </c>
      <c r="L64" s="40"/>
      <c r="M64" s="41"/>
    </row>
    <row r="65" spans="1:13" s="38" customFormat="1" x14ac:dyDescent="0.25">
      <c r="A65" s="42" t="s">
        <v>69</v>
      </c>
      <c r="B65" s="42" t="s">
        <v>27</v>
      </c>
      <c r="C65" s="43" t="s">
        <v>26</v>
      </c>
      <c r="D65" s="39">
        <v>373477.58</v>
      </c>
      <c r="E65" s="40"/>
      <c r="F65" s="44">
        <v>373477.58</v>
      </c>
      <c r="G65" s="40"/>
      <c r="H65" s="40"/>
      <c r="I65" s="39">
        <v>730458.65529140003</v>
      </c>
      <c r="J65" s="40"/>
      <c r="K65" s="44">
        <v>730458.65529140003</v>
      </c>
      <c r="L65" s="40"/>
      <c r="M65" s="41"/>
    </row>
    <row r="66" spans="1:13" s="38" customFormat="1" x14ac:dyDescent="0.25">
      <c r="A66" s="42" t="s">
        <v>70</v>
      </c>
      <c r="B66" s="42" t="s">
        <v>27</v>
      </c>
      <c r="C66" s="43" t="s">
        <v>26</v>
      </c>
      <c r="D66" s="39">
        <v>5193250.4000000004</v>
      </c>
      <c r="E66" s="44">
        <v>5193250.4000000004</v>
      </c>
      <c r="F66" s="40"/>
      <c r="G66" s="40"/>
      <c r="H66" s="40"/>
      <c r="I66" s="39">
        <v>10157114.929832</v>
      </c>
      <c r="J66" s="44">
        <v>10157114.929832</v>
      </c>
      <c r="K66" s="40"/>
      <c r="L66" s="40"/>
      <c r="M66" s="41"/>
    </row>
    <row r="67" spans="1:13" s="38" customFormat="1" x14ac:dyDescent="0.25">
      <c r="A67" s="109" t="s">
        <v>35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1"/>
    </row>
    <row r="68" spans="1:13" s="38" customFormat="1" x14ac:dyDescent="0.25">
      <c r="A68" s="107" t="s">
        <v>26</v>
      </c>
      <c r="B68" s="108"/>
      <c r="C68" s="108"/>
      <c r="D68" s="39">
        <v>361660430.41000003</v>
      </c>
      <c r="E68" s="39">
        <v>321989922.54000002</v>
      </c>
      <c r="F68" s="39">
        <v>23593440.550000001</v>
      </c>
      <c r="G68" s="39">
        <v>16077067.32</v>
      </c>
      <c r="H68" s="39">
        <v>0</v>
      </c>
      <c r="I68" s="39">
        <v>707346319.60879004</v>
      </c>
      <c r="J68" s="39">
        <v>629757550.20140803</v>
      </c>
      <c r="K68" s="39">
        <v>46144758.830906503</v>
      </c>
      <c r="L68" s="39">
        <v>31444010.576475602</v>
      </c>
      <c r="M68" s="45">
        <v>0</v>
      </c>
    </row>
    <row r="69" spans="1:13" s="38" customFormat="1" x14ac:dyDescent="0.25">
      <c r="A69" s="115" t="s">
        <v>72</v>
      </c>
      <c r="B69" s="42" t="s">
        <v>27</v>
      </c>
      <c r="C69" s="43" t="s">
        <v>26</v>
      </c>
      <c r="D69" s="39">
        <v>18688991.57</v>
      </c>
      <c r="E69" s="44">
        <v>18688991.57</v>
      </c>
      <c r="F69" s="40"/>
      <c r="G69" s="40"/>
      <c r="H69" s="40"/>
      <c r="I69" s="39">
        <v>36552490.382353097</v>
      </c>
      <c r="J69" s="44">
        <v>36552490.382353097</v>
      </c>
      <c r="K69" s="40"/>
      <c r="L69" s="40"/>
      <c r="M69" s="41"/>
    </row>
    <row r="70" spans="1:13" s="38" customFormat="1" x14ac:dyDescent="0.25">
      <c r="A70" s="116"/>
      <c r="B70" s="42" t="s">
        <v>33</v>
      </c>
      <c r="C70" s="43" t="s">
        <v>26</v>
      </c>
      <c r="D70" s="39">
        <v>0</v>
      </c>
      <c r="E70" s="44">
        <v>0</v>
      </c>
      <c r="F70" s="40"/>
      <c r="G70" s="40"/>
      <c r="H70" s="40"/>
      <c r="I70" s="39">
        <v>0</v>
      </c>
      <c r="J70" s="44">
        <v>0</v>
      </c>
      <c r="K70" s="40"/>
      <c r="L70" s="40"/>
      <c r="M70" s="41"/>
    </row>
    <row r="71" spans="1:13" s="38" customFormat="1" x14ac:dyDescent="0.25">
      <c r="A71" s="115" t="s">
        <v>74</v>
      </c>
      <c r="B71" s="42" t="s">
        <v>27</v>
      </c>
      <c r="C71" s="43" t="s">
        <v>26</v>
      </c>
      <c r="D71" s="39">
        <v>7185057.5499999998</v>
      </c>
      <c r="E71" s="44">
        <v>7185057.5499999998</v>
      </c>
      <c r="F71" s="40"/>
      <c r="G71" s="40"/>
      <c r="H71" s="40"/>
      <c r="I71" s="39">
        <v>14052751.1080165</v>
      </c>
      <c r="J71" s="44">
        <v>14052751.1080165</v>
      </c>
      <c r="K71" s="40"/>
      <c r="L71" s="40"/>
      <c r="M71" s="41"/>
    </row>
    <row r="72" spans="1:13" s="38" customFormat="1" x14ac:dyDescent="0.25">
      <c r="A72" s="116"/>
      <c r="B72" s="42" t="s">
        <v>33</v>
      </c>
      <c r="C72" s="43" t="s">
        <v>26</v>
      </c>
      <c r="D72" s="39">
        <v>2868256.58</v>
      </c>
      <c r="E72" s="44">
        <v>2868256.58</v>
      </c>
      <c r="F72" s="40"/>
      <c r="G72" s="40"/>
      <c r="H72" s="40"/>
      <c r="I72" s="39">
        <v>5609822.2668613996</v>
      </c>
      <c r="J72" s="44">
        <v>5609822.2668613996</v>
      </c>
      <c r="K72" s="40"/>
      <c r="L72" s="40"/>
      <c r="M72" s="41"/>
    </row>
    <row r="73" spans="1:13" s="38" customFormat="1" x14ac:dyDescent="0.25">
      <c r="A73" s="42" t="s">
        <v>75</v>
      </c>
      <c r="B73" s="42" t="s">
        <v>27</v>
      </c>
      <c r="C73" s="43" t="s">
        <v>26</v>
      </c>
      <c r="D73" s="39">
        <v>583017.01</v>
      </c>
      <c r="E73" s="40"/>
      <c r="F73" s="44">
        <v>583017.01</v>
      </c>
      <c r="G73" s="40"/>
      <c r="H73" s="40"/>
      <c r="I73" s="39">
        <v>1140282.1586682999</v>
      </c>
      <c r="J73" s="40"/>
      <c r="K73" s="44">
        <v>1140282.1586682999</v>
      </c>
      <c r="L73" s="40"/>
      <c r="M73" s="41"/>
    </row>
    <row r="74" spans="1:13" s="38" customFormat="1" x14ac:dyDescent="0.25">
      <c r="A74" s="42" t="s">
        <v>76</v>
      </c>
      <c r="B74" s="42" t="s">
        <v>27</v>
      </c>
      <c r="C74" s="43" t="s">
        <v>26</v>
      </c>
      <c r="D74" s="39">
        <v>282170</v>
      </c>
      <c r="E74" s="40"/>
      <c r="F74" s="40"/>
      <c r="G74" s="44">
        <v>282170</v>
      </c>
      <c r="H74" s="40"/>
      <c r="I74" s="39">
        <v>551876.55110000004</v>
      </c>
      <c r="J74" s="40"/>
      <c r="K74" s="40"/>
      <c r="L74" s="44">
        <v>551876.55110000004</v>
      </c>
      <c r="M74" s="41"/>
    </row>
    <row r="75" spans="1:13" s="38" customFormat="1" x14ac:dyDescent="0.25">
      <c r="A75" s="42" t="s">
        <v>77</v>
      </c>
      <c r="B75" s="42" t="s">
        <v>27</v>
      </c>
      <c r="C75" s="43" t="s">
        <v>26</v>
      </c>
      <c r="D75" s="39">
        <v>15794897.32</v>
      </c>
      <c r="E75" s="40"/>
      <c r="F75" s="40"/>
      <c r="G75" s="44">
        <v>15794897.32</v>
      </c>
      <c r="H75" s="40"/>
      <c r="I75" s="39">
        <v>30892134.025375601</v>
      </c>
      <c r="J75" s="40"/>
      <c r="K75" s="40"/>
      <c r="L75" s="44">
        <v>30892134.025375601</v>
      </c>
      <c r="M75" s="41"/>
    </row>
    <row r="76" spans="1:13" s="38" customFormat="1" x14ac:dyDescent="0.25">
      <c r="A76" s="42" t="s">
        <v>78</v>
      </c>
      <c r="B76" s="42" t="s">
        <v>27</v>
      </c>
      <c r="C76" s="43" t="s">
        <v>26</v>
      </c>
      <c r="D76" s="39">
        <v>5010962.8099999996</v>
      </c>
      <c r="E76" s="40"/>
      <c r="F76" s="44">
        <v>5010962.8099999996</v>
      </c>
      <c r="G76" s="40"/>
      <c r="H76" s="40"/>
      <c r="I76" s="39">
        <v>9800591.3926823009</v>
      </c>
      <c r="J76" s="40"/>
      <c r="K76" s="44">
        <v>9800591.3926823009</v>
      </c>
      <c r="L76" s="40"/>
      <c r="M76" s="41"/>
    </row>
    <row r="77" spans="1:13" s="38" customFormat="1" x14ac:dyDescent="0.25">
      <c r="A77" s="42" t="s">
        <v>79</v>
      </c>
      <c r="B77" s="42" t="s">
        <v>27</v>
      </c>
      <c r="C77" s="43" t="s">
        <v>26</v>
      </c>
      <c r="D77" s="39">
        <v>100000</v>
      </c>
      <c r="E77" s="44">
        <v>100000</v>
      </c>
      <c r="F77" s="40"/>
      <c r="G77" s="40"/>
      <c r="H77" s="40"/>
      <c r="I77" s="39">
        <v>195583</v>
      </c>
      <c r="J77" s="44">
        <v>195583</v>
      </c>
      <c r="K77" s="40"/>
      <c r="L77" s="40"/>
      <c r="M77" s="41"/>
    </row>
    <row r="78" spans="1:13" s="38" customFormat="1" x14ac:dyDescent="0.25">
      <c r="A78" s="42" t="s">
        <v>80</v>
      </c>
      <c r="B78" s="42" t="s">
        <v>27</v>
      </c>
      <c r="C78" s="43" t="s">
        <v>26</v>
      </c>
      <c r="D78" s="39">
        <v>3779000.62</v>
      </c>
      <c r="E78" s="44">
        <v>3779000.62</v>
      </c>
      <c r="F78" s="40"/>
      <c r="G78" s="40"/>
      <c r="H78" s="40"/>
      <c r="I78" s="39">
        <v>7391082.7826145999</v>
      </c>
      <c r="J78" s="44">
        <v>7391082.7826145999</v>
      </c>
      <c r="K78" s="40"/>
      <c r="L78" s="40"/>
      <c r="M78" s="41"/>
    </row>
    <row r="79" spans="1:13" s="38" customFormat="1" x14ac:dyDescent="0.25">
      <c r="A79" s="42" t="s">
        <v>81</v>
      </c>
      <c r="B79" s="42" t="s">
        <v>27</v>
      </c>
      <c r="C79" s="43" t="s">
        <v>26</v>
      </c>
      <c r="D79" s="39">
        <v>300000</v>
      </c>
      <c r="E79" s="44">
        <v>300000</v>
      </c>
      <c r="F79" s="40"/>
      <c r="G79" s="40"/>
      <c r="H79" s="40"/>
      <c r="I79" s="39">
        <v>586749</v>
      </c>
      <c r="J79" s="44">
        <v>586749</v>
      </c>
      <c r="K79" s="40"/>
      <c r="L79" s="40"/>
      <c r="M79" s="41"/>
    </row>
    <row r="80" spans="1:13" s="38" customFormat="1" x14ac:dyDescent="0.25">
      <c r="A80" s="42" t="s">
        <v>82</v>
      </c>
      <c r="B80" s="42" t="s">
        <v>27</v>
      </c>
      <c r="C80" s="43" t="s">
        <v>26</v>
      </c>
      <c r="D80" s="39">
        <v>2839406.54</v>
      </c>
      <c r="E80" s="44">
        <v>2839406.54</v>
      </c>
      <c r="F80" s="40"/>
      <c r="G80" s="40"/>
      <c r="H80" s="40"/>
      <c r="I80" s="39">
        <v>5553396.4931282001</v>
      </c>
      <c r="J80" s="44">
        <v>5553396.4931282001</v>
      </c>
      <c r="K80" s="40"/>
      <c r="L80" s="40"/>
      <c r="M80" s="41"/>
    </row>
    <row r="81" spans="1:13" s="38" customFormat="1" x14ac:dyDescent="0.25">
      <c r="A81" s="42" t="s">
        <v>83</v>
      </c>
      <c r="B81" s="42" t="s">
        <v>27</v>
      </c>
      <c r="C81" s="43" t="s">
        <v>26</v>
      </c>
      <c r="D81" s="39">
        <v>2243279.89</v>
      </c>
      <c r="E81" s="44">
        <v>2243279.89</v>
      </c>
      <c r="F81" s="40"/>
      <c r="G81" s="40"/>
      <c r="H81" s="40"/>
      <c r="I81" s="39">
        <v>4387474.1072586998</v>
      </c>
      <c r="J81" s="44">
        <v>4387474.1072586998</v>
      </c>
      <c r="K81" s="40"/>
      <c r="L81" s="40"/>
      <c r="M81" s="41"/>
    </row>
    <row r="82" spans="1:13" s="38" customFormat="1" x14ac:dyDescent="0.25">
      <c r="A82" s="42" t="s">
        <v>84</v>
      </c>
      <c r="B82" s="42" t="s">
        <v>27</v>
      </c>
      <c r="C82" s="43" t="s">
        <v>26</v>
      </c>
      <c r="D82" s="39">
        <v>10000000</v>
      </c>
      <c r="E82" s="44">
        <v>10000000</v>
      </c>
      <c r="F82" s="40"/>
      <c r="G82" s="40"/>
      <c r="H82" s="40"/>
      <c r="I82" s="39">
        <v>19558300</v>
      </c>
      <c r="J82" s="44">
        <v>19558300</v>
      </c>
      <c r="K82" s="40"/>
      <c r="L82" s="40"/>
      <c r="M82" s="41"/>
    </row>
    <row r="83" spans="1:13" s="38" customFormat="1" x14ac:dyDescent="0.25">
      <c r="A83" s="115" t="s">
        <v>85</v>
      </c>
      <c r="B83" s="42" t="s">
        <v>27</v>
      </c>
      <c r="C83" s="43" t="s">
        <v>26</v>
      </c>
      <c r="D83" s="39">
        <v>41692831.109999999</v>
      </c>
      <c r="E83" s="44">
        <v>41692831.109999999</v>
      </c>
      <c r="F83" s="40"/>
      <c r="G83" s="40"/>
      <c r="H83" s="40"/>
      <c r="I83" s="39">
        <v>81544089.869871303</v>
      </c>
      <c r="J83" s="44">
        <v>81544089.869871303</v>
      </c>
      <c r="K83" s="40"/>
      <c r="L83" s="40"/>
      <c r="M83" s="41"/>
    </row>
    <row r="84" spans="1:13" s="38" customFormat="1" x14ac:dyDescent="0.25">
      <c r="A84" s="116"/>
      <c r="B84" s="42" t="s">
        <v>33</v>
      </c>
      <c r="C84" s="43" t="s">
        <v>26</v>
      </c>
      <c r="D84" s="39">
        <v>6578947.3499999996</v>
      </c>
      <c r="E84" s="44">
        <v>6578947.3499999996</v>
      </c>
      <c r="F84" s="40"/>
      <c r="G84" s="40"/>
      <c r="H84" s="40"/>
      <c r="I84" s="39">
        <v>12867302.5955505</v>
      </c>
      <c r="J84" s="44">
        <v>12867302.5955505</v>
      </c>
      <c r="K84" s="40"/>
      <c r="L84" s="40"/>
      <c r="M84" s="41"/>
    </row>
    <row r="85" spans="1:13" s="38" customFormat="1" x14ac:dyDescent="0.25">
      <c r="A85" s="115" t="s">
        <v>86</v>
      </c>
      <c r="B85" s="42" t="s">
        <v>27</v>
      </c>
      <c r="C85" s="43" t="s">
        <v>26</v>
      </c>
      <c r="D85" s="39">
        <v>73594603.030000001</v>
      </c>
      <c r="E85" s="44">
        <v>73594603.030000001</v>
      </c>
      <c r="F85" s="40"/>
      <c r="G85" s="40"/>
      <c r="H85" s="40"/>
      <c r="I85" s="39">
        <v>143938532.44416499</v>
      </c>
      <c r="J85" s="44">
        <v>143938532.44416499</v>
      </c>
      <c r="K85" s="40"/>
      <c r="L85" s="40"/>
      <c r="M85" s="41"/>
    </row>
    <row r="86" spans="1:13" s="38" customFormat="1" x14ac:dyDescent="0.25">
      <c r="A86" s="116"/>
      <c r="B86" s="42" t="s">
        <v>33</v>
      </c>
      <c r="C86" s="43" t="s">
        <v>26</v>
      </c>
      <c r="D86" s="39">
        <v>600000</v>
      </c>
      <c r="E86" s="44">
        <v>600000</v>
      </c>
      <c r="F86" s="40"/>
      <c r="G86" s="40"/>
      <c r="H86" s="40"/>
      <c r="I86" s="39">
        <v>1173498</v>
      </c>
      <c r="J86" s="44">
        <v>1173498</v>
      </c>
      <c r="K86" s="40"/>
      <c r="L86" s="40"/>
      <c r="M86" s="41"/>
    </row>
    <row r="87" spans="1:13" s="38" customFormat="1" x14ac:dyDescent="0.25">
      <c r="A87" s="42" t="s">
        <v>87</v>
      </c>
      <c r="B87" s="42" t="s">
        <v>27</v>
      </c>
      <c r="C87" s="43" t="s">
        <v>26</v>
      </c>
      <c r="D87" s="39">
        <v>61535762.829999998</v>
      </c>
      <c r="E87" s="44">
        <v>61535762.829999998</v>
      </c>
      <c r="F87" s="40"/>
      <c r="G87" s="40"/>
      <c r="H87" s="40"/>
      <c r="I87" s="39">
        <v>120353491.015799</v>
      </c>
      <c r="J87" s="44">
        <v>120353491.015799</v>
      </c>
      <c r="K87" s="40"/>
      <c r="L87" s="40"/>
      <c r="M87" s="41"/>
    </row>
    <row r="88" spans="1:13" s="38" customFormat="1" x14ac:dyDescent="0.25">
      <c r="A88" s="42" t="s">
        <v>88</v>
      </c>
      <c r="B88" s="42" t="s">
        <v>27</v>
      </c>
      <c r="C88" s="43" t="s">
        <v>26</v>
      </c>
      <c r="D88" s="39">
        <v>64548164.659999996</v>
      </c>
      <c r="E88" s="44">
        <v>64548164.659999996</v>
      </c>
      <c r="F88" s="40"/>
      <c r="G88" s="40"/>
      <c r="H88" s="40"/>
      <c r="I88" s="39">
        <v>126245236.886968</v>
      </c>
      <c r="J88" s="44">
        <v>126245236.886968</v>
      </c>
      <c r="K88" s="40"/>
      <c r="L88" s="40"/>
      <c r="M88" s="41"/>
    </row>
    <row r="89" spans="1:13" s="38" customFormat="1" x14ac:dyDescent="0.25">
      <c r="A89" s="42" t="s">
        <v>89</v>
      </c>
      <c r="B89" s="42" t="s">
        <v>27</v>
      </c>
      <c r="C89" s="43" t="s">
        <v>26</v>
      </c>
      <c r="D89" s="39">
        <v>17207371.989999998</v>
      </c>
      <c r="E89" s="44">
        <v>600000</v>
      </c>
      <c r="F89" s="44">
        <v>16607371.99</v>
      </c>
      <c r="G89" s="40"/>
      <c r="H89" s="40"/>
      <c r="I89" s="39">
        <v>33654694.359201699</v>
      </c>
      <c r="J89" s="44">
        <v>1173498</v>
      </c>
      <c r="K89" s="44">
        <v>32481196.359201699</v>
      </c>
      <c r="L89" s="40"/>
      <c r="M89" s="41"/>
    </row>
    <row r="90" spans="1:13" s="38" customFormat="1" x14ac:dyDescent="0.25">
      <c r="A90" s="42" t="s">
        <v>90</v>
      </c>
      <c r="B90" s="42" t="s">
        <v>27</v>
      </c>
      <c r="C90" s="43" t="s">
        <v>26</v>
      </c>
      <c r="D90" s="39">
        <v>121569.87</v>
      </c>
      <c r="E90" s="44">
        <v>121569.87</v>
      </c>
      <c r="F90" s="40"/>
      <c r="G90" s="40"/>
      <c r="H90" s="40"/>
      <c r="I90" s="39">
        <v>237769.9988421</v>
      </c>
      <c r="J90" s="44">
        <v>237769.9988421</v>
      </c>
      <c r="K90" s="40"/>
      <c r="L90" s="40"/>
      <c r="M90" s="41"/>
    </row>
    <row r="91" spans="1:13" s="38" customFormat="1" x14ac:dyDescent="0.25">
      <c r="A91" s="42" t="s">
        <v>91</v>
      </c>
      <c r="B91" s="42" t="s">
        <v>27</v>
      </c>
      <c r="C91" s="43" t="s">
        <v>26</v>
      </c>
      <c r="D91" s="39">
        <v>3446461.58</v>
      </c>
      <c r="E91" s="44">
        <v>2054372.84</v>
      </c>
      <c r="F91" s="44">
        <v>1392088.74</v>
      </c>
      <c r="G91" s="40"/>
      <c r="H91" s="40"/>
      <c r="I91" s="39">
        <v>6740692.9520113999</v>
      </c>
      <c r="J91" s="44">
        <v>4018004.0316571998</v>
      </c>
      <c r="K91" s="44">
        <v>2722688.9203542001</v>
      </c>
      <c r="L91" s="40"/>
      <c r="M91" s="41"/>
    </row>
    <row r="92" spans="1:13" s="38" customFormat="1" x14ac:dyDescent="0.25">
      <c r="A92" s="42" t="s">
        <v>92</v>
      </c>
      <c r="B92" s="42" t="s">
        <v>27</v>
      </c>
      <c r="C92" s="43" t="s">
        <v>26</v>
      </c>
      <c r="D92" s="39">
        <v>4389336.13</v>
      </c>
      <c r="E92" s="44">
        <v>4389336.13</v>
      </c>
      <c r="F92" s="40"/>
      <c r="G92" s="40"/>
      <c r="H92" s="40"/>
      <c r="I92" s="39">
        <v>8584795.2831379008</v>
      </c>
      <c r="J92" s="44">
        <v>8584795.2831379008</v>
      </c>
      <c r="K92" s="40"/>
      <c r="L92" s="40"/>
      <c r="M92" s="41"/>
    </row>
    <row r="93" spans="1:13" s="38" customFormat="1" x14ac:dyDescent="0.25">
      <c r="A93" s="115" t="s">
        <v>93</v>
      </c>
      <c r="B93" s="42" t="s">
        <v>27</v>
      </c>
      <c r="C93" s="43" t="s">
        <v>26</v>
      </c>
      <c r="D93" s="39">
        <v>2516805.64</v>
      </c>
      <c r="E93" s="44">
        <v>2516805.64</v>
      </c>
      <c r="F93" s="40"/>
      <c r="G93" s="40"/>
      <c r="H93" s="40"/>
      <c r="I93" s="39">
        <v>4922443.9748812001</v>
      </c>
      <c r="J93" s="44">
        <v>4922443.9748812001</v>
      </c>
      <c r="K93" s="40"/>
      <c r="L93" s="40"/>
      <c r="M93" s="41"/>
    </row>
    <row r="94" spans="1:13" s="38" customFormat="1" x14ac:dyDescent="0.25">
      <c r="A94" s="116"/>
      <c r="B94" s="42" t="s">
        <v>33</v>
      </c>
      <c r="C94" s="43" t="s">
        <v>26</v>
      </c>
      <c r="D94" s="39">
        <v>1434755.59</v>
      </c>
      <c r="E94" s="44">
        <v>1434755.59</v>
      </c>
      <c r="F94" s="40"/>
      <c r="G94" s="40"/>
      <c r="H94" s="40"/>
      <c r="I94" s="39">
        <v>2806138.0255896999</v>
      </c>
      <c r="J94" s="44">
        <v>2806138.0255896999</v>
      </c>
      <c r="K94" s="40"/>
      <c r="L94" s="40"/>
      <c r="M94" s="41"/>
    </row>
    <row r="95" spans="1:13" s="38" customFormat="1" x14ac:dyDescent="0.25">
      <c r="A95" s="42" t="s">
        <v>94</v>
      </c>
      <c r="B95" s="42" t="s">
        <v>27</v>
      </c>
      <c r="C95" s="43" t="s">
        <v>26</v>
      </c>
      <c r="D95" s="39">
        <v>3446339.17</v>
      </c>
      <c r="E95" s="44">
        <v>3446339.17</v>
      </c>
      <c r="F95" s="40"/>
      <c r="G95" s="40"/>
      <c r="H95" s="40"/>
      <c r="I95" s="39">
        <v>6740453.5388610996</v>
      </c>
      <c r="J95" s="44">
        <v>6740453.5388610996</v>
      </c>
      <c r="K95" s="40"/>
      <c r="L95" s="40"/>
      <c r="M95" s="41"/>
    </row>
    <row r="96" spans="1:13" s="38" customFormat="1" x14ac:dyDescent="0.25">
      <c r="A96" s="42" t="s">
        <v>95</v>
      </c>
      <c r="B96" s="42" t="s">
        <v>27</v>
      </c>
      <c r="C96" s="43" t="s">
        <v>26</v>
      </c>
      <c r="D96" s="39">
        <v>8303116.4400000004</v>
      </c>
      <c r="E96" s="44">
        <v>8303116.4400000004</v>
      </c>
      <c r="F96" s="40"/>
      <c r="G96" s="40"/>
      <c r="H96" s="40"/>
      <c r="I96" s="39">
        <v>16239484.226845199</v>
      </c>
      <c r="J96" s="44">
        <v>16239484.226845199</v>
      </c>
      <c r="K96" s="40"/>
      <c r="L96" s="40"/>
      <c r="M96" s="41"/>
    </row>
    <row r="97" spans="1:13" s="38" customFormat="1" x14ac:dyDescent="0.25">
      <c r="A97" s="42" t="s">
        <v>96</v>
      </c>
      <c r="B97" s="42" t="s">
        <v>27</v>
      </c>
      <c r="C97" s="43" t="s">
        <v>26</v>
      </c>
      <c r="D97" s="39">
        <v>2569325.13</v>
      </c>
      <c r="E97" s="44">
        <v>2569325.13</v>
      </c>
      <c r="F97" s="40"/>
      <c r="G97" s="40"/>
      <c r="H97" s="40"/>
      <c r="I97" s="39">
        <v>5025163.1690079002</v>
      </c>
      <c r="J97" s="44">
        <v>5025163.1690079002</v>
      </c>
      <c r="K97" s="40"/>
      <c r="L97" s="40"/>
      <c r="M97" s="41"/>
    </row>
    <row r="98" spans="1:13" s="38" customFormat="1" x14ac:dyDescent="0.25">
      <c r="A98" s="109" t="s">
        <v>98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1"/>
    </row>
    <row r="99" spans="1:13" s="38" customFormat="1" x14ac:dyDescent="0.25">
      <c r="A99" s="107" t="s">
        <v>26</v>
      </c>
      <c r="B99" s="108"/>
      <c r="C99" s="108"/>
      <c r="D99" s="39">
        <v>1074046887.05</v>
      </c>
      <c r="E99" s="39">
        <v>546476311.70000005</v>
      </c>
      <c r="F99" s="39">
        <v>527570575.35000002</v>
      </c>
      <c r="G99" s="40"/>
      <c r="H99" s="40"/>
      <c r="I99" s="39">
        <v>2100653123.099</v>
      </c>
      <c r="J99" s="39">
        <v>1068814764.7122101</v>
      </c>
      <c r="K99" s="39">
        <v>1031838358.38679</v>
      </c>
      <c r="L99" s="40"/>
      <c r="M99" s="41"/>
    </row>
    <row r="100" spans="1:13" s="38" customFormat="1" x14ac:dyDescent="0.25">
      <c r="A100" s="107" t="s">
        <v>46</v>
      </c>
      <c r="B100" s="108"/>
      <c r="C100" s="108"/>
      <c r="D100" s="39">
        <v>588128.98</v>
      </c>
      <c r="E100" s="39">
        <v>588128.98</v>
      </c>
      <c r="F100" s="40"/>
      <c r="G100" s="40"/>
      <c r="H100" s="40"/>
      <c r="I100" s="39">
        <v>1014893.59988638</v>
      </c>
      <c r="J100" s="39">
        <v>1014893.59988638</v>
      </c>
      <c r="K100" s="40"/>
      <c r="L100" s="40"/>
      <c r="M100" s="41"/>
    </row>
    <row r="101" spans="1:13" s="38" customFormat="1" x14ac:dyDescent="0.25">
      <c r="A101" s="115" t="s">
        <v>99</v>
      </c>
      <c r="B101" s="42" t="s">
        <v>27</v>
      </c>
      <c r="C101" s="43" t="s">
        <v>26</v>
      </c>
      <c r="D101" s="39">
        <v>27631578.960000001</v>
      </c>
      <c r="E101" s="40"/>
      <c r="F101" s="44">
        <v>27631578.960000001</v>
      </c>
      <c r="G101" s="40"/>
      <c r="H101" s="40"/>
      <c r="I101" s="39">
        <v>54042671.077336803</v>
      </c>
      <c r="J101" s="40"/>
      <c r="K101" s="44">
        <v>54042671.077336803</v>
      </c>
      <c r="L101" s="40"/>
      <c r="M101" s="41"/>
    </row>
    <row r="102" spans="1:13" s="38" customFormat="1" x14ac:dyDescent="0.25">
      <c r="A102" s="116"/>
      <c r="B102" s="42" t="s">
        <v>33</v>
      </c>
      <c r="C102" s="43" t="s">
        <v>26</v>
      </c>
      <c r="D102" s="39">
        <v>19473684.210000001</v>
      </c>
      <c r="E102" s="40"/>
      <c r="F102" s="44">
        <v>19473684.210000001</v>
      </c>
      <c r="G102" s="40"/>
      <c r="H102" s="40"/>
      <c r="I102" s="39">
        <v>38087215.788444303</v>
      </c>
      <c r="J102" s="40"/>
      <c r="K102" s="44">
        <v>38087215.788444303</v>
      </c>
      <c r="L102" s="40"/>
      <c r="M102" s="41"/>
    </row>
    <row r="103" spans="1:13" s="38" customFormat="1" x14ac:dyDescent="0.25">
      <c r="A103" s="116"/>
      <c r="B103" s="42" t="s">
        <v>32</v>
      </c>
      <c r="C103" s="43" t="s">
        <v>26</v>
      </c>
      <c r="D103" s="39">
        <v>40000000</v>
      </c>
      <c r="E103" s="40"/>
      <c r="F103" s="44">
        <v>40000000</v>
      </c>
      <c r="G103" s="40"/>
      <c r="H103" s="40"/>
      <c r="I103" s="39">
        <v>78233200</v>
      </c>
      <c r="J103" s="40"/>
      <c r="K103" s="44">
        <v>78233200</v>
      </c>
      <c r="L103" s="40"/>
      <c r="M103" s="41"/>
    </row>
    <row r="104" spans="1:13" s="38" customFormat="1" x14ac:dyDescent="0.25">
      <c r="A104" s="116"/>
      <c r="B104" s="42" t="s">
        <v>31</v>
      </c>
      <c r="C104" s="43" t="s">
        <v>26</v>
      </c>
      <c r="D104" s="39">
        <v>30000000</v>
      </c>
      <c r="E104" s="40"/>
      <c r="F104" s="44">
        <v>30000000</v>
      </c>
      <c r="G104" s="40"/>
      <c r="H104" s="40"/>
      <c r="I104" s="39">
        <v>58674900</v>
      </c>
      <c r="J104" s="40"/>
      <c r="K104" s="44">
        <v>58674900</v>
      </c>
      <c r="L104" s="40"/>
      <c r="M104" s="41"/>
    </row>
    <row r="105" spans="1:13" s="38" customFormat="1" x14ac:dyDescent="0.25">
      <c r="A105" s="116"/>
      <c r="B105" s="42" t="s">
        <v>55</v>
      </c>
      <c r="C105" s="43" t="s">
        <v>26</v>
      </c>
      <c r="D105" s="39">
        <v>35000000</v>
      </c>
      <c r="E105" s="40"/>
      <c r="F105" s="44">
        <v>35000000</v>
      </c>
      <c r="G105" s="40"/>
      <c r="H105" s="40"/>
      <c r="I105" s="39">
        <v>68454050</v>
      </c>
      <c r="J105" s="40"/>
      <c r="K105" s="44">
        <v>68454050</v>
      </c>
      <c r="L105" s="40"/>
      <c r="M105" s="41"/>
    </row>
    <row r="106" spans="1:13" s="38" customFormat="1" x14ac:dyDescent="0.25">
      <c r="A106" s="116"/>
      <c r="B106" s="42" t="s">
        <v>100</v>
      </c>
      <c r="C106" s="43" t="s">
        <v>26</v>
      </c>
      <c r="D106" s="39">
        <v>5000000</v>
      </c>
      <c r="E106" s="40"/>
      <c r="F106" s="44">
        <v>5000000</v>
      </c>
      <c r="G106" s="40"/>
      <c r="H106" s="40"/>
      <c r="I106" s="39">
        <v>9779150</v>
      </c>
      <c r="J106" s="40"/>
      <c r="K106" s="44">
        <v>9779150</v>
      </c>
      <c r="L106" s="40"/>
      <c r="M106" s="41"/>
    </row>
    <row r="107" spans="1:13" s="38" customFormat="1" x14ac:dyDescent="0.25">
      <c r="A107" s="42" t="s">
        <v>101</v>
      </c>
      <c r="B107" s="42" t="s">
        <v>27</v>
      </c>
      <c r="C107" s="43" t="s">
        <v>26</v>
      </c>
      <c r="D107" s="39">
        <v>47000000</v>
      </c>
      <c r="E107" s="40"/>
      <c r="F107" s="44">
        <v>47000000</v>
      </c>
      <c r="G107" s="40"/>
      <c r="H107" s="40"/>
      <c r="I107" s="39">
        <v>91924010</v>
      </c>
      <c r="J107" s="40"/>
      <c r="K107" s="44">
        <v>91924010</v>
      </c>
      <c r="L107" s="40"/>
      <c r="M107" s="41"/>
    </row>
    <row r="108" spans="1:13" s="38" customFormat="1" x14ac:dyDescent="0.25">
      <c r="A108" s="115" t="s">
        <v>102</v>
      </c>
      <c r="B108" s="42" t="s">
        <v>27</v>
      </c>
      <c r="C108" s="43" t="s">
        <v>26</v>
      </c>
      <c r="D108" s="39">
        <v>8205128.1799999997</v>
      </c>
      <c r="E108" s="40"/>
      <c r="F108" s="44">
        <v>8205128.1799999997</v>
      </c>
      <c r="G108" s="40"/>
      <c r="H108" s="40"/>
      <c r="I108" s="39">
        <v>16047835.8482894</v>
      </c>
      <c r="J108" s="40"/>
      <c r="K108" s="44">
        <v>16047835.8482894</v>
      </c>
      <c r="L108" s="40"/>
      <c r="M108" s="41"/>
    </row>
    <row r="109" spans="1:13" s="38" customFormat="1" x14ac:dyDescent="0.25">
      <c r="A109" s="116"/>
      <c r="B109" s="42" t="s">
        <v>33</v>
      </c>
      <c r="C109" s="43" t="s">
        <v>26</v>
      </c>
      <c r="D109" s="39">
        <v>2538461.52</v>
      </c>
      <c r="E109" s="40"/>
      <c r="F109" s="44">
        <v>2538461.52</v>
      </c>
      <c r="G109" s="40"/>
      <c r="H109" s="40"/>
      <c r="I109" s="39">
        <v>4964799.1946615996</v>
      </c>
      <c r="J109" s="40"/>
      <c r="K109" s="44">
        <v>4964799.1946615996</v>
      </c>
      <c r="L109" s="40"/>
      <c r="M109" s="41"/>
    </row>
    <row r="110" spans="1:13" s="38" customFormat="1" x14ac:dyDescent="0.25">
      <c r="A110" s="116"/>
      <c r="B110" s="42" t="s">
        <v>32</v>
      </c>
      <c r="C110" s="43" t="s">
        <v>26</v>
      </c>
      <c r="D110" s="39">
        <v>15692307.68</v>
      </c>
      <c r="E110" s="40"/>
      <c r="F110" s="44">
        <v>15692307.68</v>
      </c>
      <c r="G110" s="40"/>
      <c r="H110" s="40"/>
      <c r="I110" s="39">
        <v>30691486.129774399</v>
      </c>
      <c r="J110" s="40"/>
      <c r="K110" s="44">
        <v>30691486.129774399</v>
      </c>
      <c r="L110" s="40"/>
      <c r="M110" s="41"/>
    </row>
    <row r="111" spans="1:13" s="38" customFormat="1" x14ac:dyDescent="0.25">
      <c r="A111" s="116"/>
      <c r="B111" s="42" t="s">
        <v>31</v>
      </c>
      <c r="C111" s="43" t="s">
        <v>26</v>
      </c>
      <c r="D111" s="39">
        <v>14230769.24</v>
      </c>
      <c r="E111" s="40"/>
      <c r="F111" s="44">
        <v>14230769.24</v>
      </c>
      <c r="G111" s="40"/>
      <c r="H111" s="40"/>
      <c r="I111" s="39">
        <v>27832965.402669199</v>
      </c>
      <c r="J111" s="40"/>
      <c r="K111" s="44">
        <v>27832965.402669199</v>
      </c>
      <c r="L111" s="40"/>
      <c r="M111" s="41"/>
    </row>
    <row r="112" spans="1:13" s="38" customFormat="1" x14ac:dyDescent="0.25">
      <c r="A112" s="116"/>
      <c r="B112" s="42" t="s">
        <v>55</v>
      </c>
      <c r="C112" s="43" t="s">
        <v>26</v>
      </c>
      <c r="D112" s="39">
        <v>28000000</v>
      </c>
      <c r="E112" s="40"/>
      <c r="F112" s="44">
        <v>28000000</v>
      </c>
      <c r="G112" s="40"/>
      <c r="H112" s="40"/>
      <c r="I112" s="39">
        <v>54763240</v>
      </c>
      <c r="J112" s="40"/>
      <c r="K112" s="44">
        <v>54763240</v>
      </c>
      <c r="L112" s="40"/>
      <c r="M112" s="41"/>
    </row>
    <row r="113" spans="1:13" s="38" customFormat="1" x14ac:dyDescent="0.25">
      <c r="A113" s="116"/>
      <c r="B113" s="42" t="s">
        <v>100</v>
      </c>
      <c r="C113" s="43" t="s">
        <v>26</v>
      </c>
      <c r="D113" s="39">
        <v>14000000</v>
      </c>
      <c r="E113" s="40"/>
      <c r="F113" s="44">
        <v>14000000</v>
      </c>
      <c r="G113" s="40"/>
      <c r="H113" s="40"/>
      <c r="I113" s="39">
        <v>27381620</v>
      </c>
      <c r="J113" s="40"/>
      <c r="K113" s="44">
        <v>27381620</v>
      </c>
      <c r="L113" s="40"/>
      <c r="M113" s="41"/>
    </row>
    <row r="114" spans="1:13" s="38" customFormat="1" x14ac:dyDescent="0.25">
      <c r="A114" s="116"/>
      <c r="B114" s="42" t="s">
        <v>103</v>
      </c>
      <c r="C114" s="43" t="s">
        <v>26</v>
      </c>
      <c r="D114" s="39">
        <v>8309565.0599999996</v>
      </c>
      <c r="E114" s="40"/>
      <c r="F114" s="44">
        <v>8309565.0599999996</v>
      </c>
      <c r="G114" s="40"/>
      <c r="H114" s="40"/>
      <c r="I114" s="39">
        <v>16252096.631299799</v>
      </c>
      <c r="J114" s="40"/>
      <c r="K114" s="44">
        <v>16252096.631299799</v>
      </c>
      <c r="L114" s="40"/>
      <c r="M114" s="41"/>
    </row>
    <row r="115" spans="1:13" s="38" customFormat="1" x14ac:dyDescent="0.25">
      <c r="A115" s="116"/>
      <c r="B115" s="42" t="s">
        <v>104</v>
      </c>
      <c r="C115" s="43" t="s">
        <v>26</v>
      </c>
      <c r="D115" s="39">
        <v>4138033.72</v>
      </c>
      <c r="E115" s="40"/>
      <c r="F115" s="44">
        <v>4138033.72</v>
      </c>
      <c r="G115" s="40"/>
      <c r="H115" s="40"/>
      <c r="I115" s="39">
        <v>8093290.4905875996</v>
      </c>
      <c r="J115" s="40"/>
      <c r="K115" s="44">
        <v>8093290.4905875996</v>
      </c>
      <c r="L115" s="40"/>
      <c r="M115" s="41"/>
    </row>
    <row r="116" spans="1:13" s="38" customFormat="1" x14ac:dyDescent="0.25">
      <c r="A116" s="115" t="s">
        <v>105</v>
      </c>
      <c r="B116" s="42" t="s">
        <v>27</v>
      </c>
      <c r="C116" s="43" t="s">
        <v>26</v>
      </c>
      <c r="D116" s="39">
        <v>4516129.04</v>
      </c>
      <c r="E116" s="44">
        <v>4516129.04</v>
      </c>
      <c r="F116" s="40"/>
      <c r="G116" s="40"/>
      <c r="H116" s="40"/>
      <c r="I116" s="39">
        <v>8832780.6603031997</v>
      </c>
      <c r="J116" s="44">
        <v>8832780.6603031997</v>
      </c>
      <c r="K116" s="40"/>
      <c r="L116" s="40"/>
      <c r="M116" s="41"/>
    </row>
    <row r="117" spans="1:13" s="38" customFormat="1" x14ac:dyDescent="0.25">
      <c r="A117" s="116"/>
      <c r="B117" s="42" t="s">
        <v>33</v>
      </c>
      <c r="C117" s="43" t="s">
        <v>26</v>
      </c>
      <c r="D117" s="39">
        <v>4838709.68</v>
      </c>
      <c r="E117" s="44">
        <v>4838709.68</v>
      </c>
      <c r="F117" s="40"/>
      <c r="G117" s="40"/>
      <c r="H117" s="40"/>
      <c r="I117" s="39">
        <v>9463693.5534343999</v>
      </c>
      <c r="J117" s="44">
        <v>9463693.5534343999</v>
      </c>
      <c r="K117" s="40"/>
      <c r="L117" s="40"/>
      <c r="M117" s="41"/>
    </row>
    <row r="118" spans="1:13" s="38" customFormat="1" x14ac:dyDescent="0.25">
      <c r="A118" s="116"/>
      <c r="B118" s="42" t="s">
        <v>32</v>
      </c>
      <c r="C118" s="43" t="s">
        <v>26</v>
      </c>
      <c r="D118" s="39">
        <v>5000000</v>
      </c>
      <c r="E118" s="44">
        <v>5000000</v>
      </c>
      <c r="F118" s="40"/>
      <c r="G118" s="40"/>
      <c r="H118" s="40"/>
      <c r="I118" s="39">
        <v>9779150</v>
      </c>
      <c r="J118" s="44">
        <v>9779150</v>
      </c>
      <c r="K118" s="40"/>
      <c r="L118" s="40"/>
      <c r="M118" s="41"/>
    </row>
    <row r="119" spans="1:13" s="38" customFormat="1" x14ac:dyDescent="0.25">
      <c r="A119" s="116"/>
      <c r="B119" s="42" t="s">
        <v>31</v>
      </c>
      <c r="C119" s="43" t="s">
        <v>26</v>
      </c>
      <c r="D119" s="39">
        <v>5000000</v>
      </c>
      <c r="E119" s="44">
        <v>5000000</v>
      </c>
      <c r="F119" s="40"/>
      <c r="G119" s="40"/>
      <c r="H119" s="40"/>
      <c r="I119" s="39">
        <v>9779150</v>
      </c>
      <c r="J119" s="44">
        <v>9779150</v>
      </c>
      <c r="K119" s="40"/>
      <c r="L119" s="40"/>
      <c r="M119" s="41"/>
    </row>
    <row r="120" spans="1:13" s="38" customFormat="1" x14ac:dyDescent="0.25">
      <c r="A120" s="115" t="s">
        <v>73</v>
      </c>
      <c r="B120" s="42" t="s">
        <v>27</v>
      </c>
      <c r="C120" s="43" t="s">
        <v>26</v>
      </c>
      <c r="D120" s="39">
        <v>4487179.4800000004</v>
      </c>
      <c r="E120" s="40"/>
      <c r="F120" s="44">
        <v>4487179.4800000004</v>
      </c>
      <c r="G120" s="40"/>
      <c r="H120" s="40"/>
      <c r="I120" s="39">
        <v>8776160.2423684001</v>
      </c>
      <c r="J120" s="40"/>
      <c r="K120" s="44">
        <v>8776160.2423684001</v>
      </c>
      <c r="L120" s="40"/>
      <c r="M120" s="41"/>
    </row>
    <row r="121" spans="1:13" s="38" customFormat="1" x14ac:dyDescent="0.25">
      <c r="A121" s="116"/>
      <c r="B121" s="42" t="s">
        <v>33</v>
      </c>
      <c r="C121" s="43" t="s">
        <v>26</v>
      </c>
      <c r="D121" s="39">
        <v>1999999.96</v>
      </c>
      <c r="E121" s="44">
        <v>1999999.96</v>
      </c>
      <c r="F121" s="40"/>
      <c r="G121" s="40"/>
      <c r="H121" s="40"/>
      <c r="I121" s="39">
        <v>3911659.9217667999</v>
      </c>
      <c r="J121" s="44">
        <v>3911659.9217667999</v>
      </c>
      <c r="K121" s="40"/>
      <c r="L121" s="40"/>
      <c r="M121" s="41"/>
    </row>
    <row r="122" spans="1:13" s="38" customFormat="1" x14ac:dyDescent="0.25">
      <c r="A122" s="116"/>
      <c r="B122" s="42" t="s">
        <v>32</v>
      </c>
      <c r="C122" s="43" t="s">
        <v>26</v>
      </c>
      <c r="D122" s="39">
        <v>1384615.4</v>
      </c>
      <c r="E122" s="40"/>
      <c r="F122" s="44">
        <v>1384615.4</v>
      </c>
      <c r="G122" s="40"/>
      <c r="H122" s="40"/>
      <c r="I122" s="39">
        <v>2708072.3377820002</v>
      </c>
      <c r="J122" s="40"/>
      <c r="K122" s="44">
        <v>2708072.3377820002</v>
      </c>
      <c r="L122" s="40"/>
      <c r="M122" s="41"/>
    </row>
    <row r="123" spans="1:13" s="38" customFormat="1" x14ac:dyDescent="0.25">
      <c r="A123" s="116"/>
      <c r="B123" s="42" t="s">
        <v>31</v>
      </c>
      <c r="C123" s="43" t="s">
        <v>26</v>
      </c>
      <c r="D123" s="39">
        <v>7259459.4400000004</v>
      </c>
      <c r="E123" s="44">
        <v>7259459.4400000004</v>
      </c>
      <c r="F123" s="40"/>
      <c r="G123" s="40"/>
      <c r="H123" s="40"/>
      <c r="I123" s="39">
        <v>14198268.556535199</v>
      </c>
      <c r="J123" s="44">
        <v>14198268.556535199</v>
      </c>
      <c r="K123" s="40"/>
      <c r="L123" s="40"/>
      <c r="M123" s="41"/>
    </row>
    <row r="124" spans="1:13" s="38" customFormat="1" x14ac:dyDescent="0.25">
      <c r="A124" s="116"/>
      <c r="B124" s="42" t="s">
        <v>55</v>
      </c>
      <c r="C124" s="43" t="s">
        <v>26</v>
      </c>
      <c r="D124" s="39">
        <v>7997948.6699999999</v>
      </c>
      <c r="E124" s="44">
        <v>7997948.6699999999</v>
      </c>
      <c r="F124" s="40"/>
      <c r="G124" s="40"/>
      <c r="H124" s="40"/>
      <c r="I124" s="39">
        <v>15642627.947246101</v>
      </c>
      <c r="J124" s="44">
        <v>15642627.947246101</v>
      </c>
      <c r="K124" s="40"/>
      <c r="L124" s="40"/>
      <c r="M124" s="41"/>
    </row>
    <row r="125" spans="1:13" s="38" customFormat="1" x14ac:dyDescent="0.25">
      <c r="A125" s="116"/>
      <c r="B125" s="42" t="s">
        <v>100</v>
      </c>
      <c r="C125" s="43" t="s">
        <v>26</v>
      </c>
      <c r="D125" s="39">
        <v>1176923.1200000001</v>
      </c>
      <c r="E125" s="40"/>
      <c r="F125" s="44">
        <v>1176923.1200000001</v>
      </c>
      <c r="G125" s="40"/>
      <c r="H125" s="40"/>
      <c r="I125" s="39">
        <v>2301861.5457895999</v>
      </c>
      <c r="J125" s="40"/>
      <c r="K125" s="44">
        <v>2301861.5457895999</v>
      </c>
      <c r="L125" s="40"/>
      <c r="M125" s="41"/>
    </row>
    <row r="126" spans="1:13" s="38" customFormat="1" x14ac:dyDescent="0.25">
      <c r="A126" s="116"/>
      <c r="B126" s="42" t="s">
        <v>103</v>
      </c>
      <c r="C126" s="43" t="s">
        <v>26</v>
      </c>
      <c r="D126" s="39">
        <v>2219499.83</v>
      </c>
      <c r="E126" s="44">
        <v>2219499.83</v>
      </c>
      <c r="F126" s="40"/>
      <c r="G126" s="40"/>
      <c r="H126" s="40"/>
      <c r="I126" s="39">
        <v>4340964.3525088998</v>
      </c>
      <c r="J126" s="44">
        <v>4340964.3525088998</v>
      </c>
      <c r="K126" s="40"/>
      <c r="L126" s="40"/>
      <c r="M126" s="41"/>
    </row>
    <row r="127" spans="1:13" s="38" customFormat="1" x14ac:dyDescent="0.25">
      <c r="A127" s="116"/>
      <c r="B127" s="42" t="s">
        <v>104</v>
      </c>
      <c r="C127" s="43" t="s">
        <v>26</v>
      </c>
      <c r="D127" s="39">
        <v>2210526.2999999998</v>
      </c>
      <c r="E127" s="40"/>
      <c r="F127" s="44">
        <v>2210526.2999999998</v>
      </c>
      <c r="G127" s="40"/>
      <c r="H127" s="40"/>
      <c r="I127" s="39">
        <v>4323413.6533289999</v>
      </c>
      <c r="J127" s="40"/>
      <c r="K127" s="44">
        <v>4323413.6533289999</v>
      </c>
      <c r="L127" s="40"/>
      <c r="M127" s="41"/>
    </row>
    <row r="128" spans="1:13" s="38" customFormat="1" x14ac:dyDescent="0.25">
      <c r="A128" s="116"/>
      <c r="B128" s="42" t="s">
        <v>106</v>
      </c>
      <c r="C128" s="43" t="s">
        <v>26</v>
      </c>
      <c r="D128" s="39">
        <v>2974359</v>
      </c>
      <c r="E128" s="44">
        <v>2974359</v>
      </c>
      <c r="F128" s="40"/>
      <c r="G128" s="40"/>
      <c r="H128" s="40"/>
      <c r="I128" s="39">
        <v>5817340.5629700003</v>
      </c>
      <c r="J128" s="44">
        <v>5817340.5629700003</v>
      </c>
      <c r="K128" s="40"/>
      <c r="L128" s="40"/>
      <c r="M128" s="41"/>
    </row>
    <row r="129" spans="1:13" s="38" customFormat="1" x14ac:dyDescent="0.25">
      <c r="A129" s="116"/>
      <c r="B129" s="42" t="s">
        <v>107</v>
      </c>
      <c r="C129" s="43" t="s">
        <v>26</v>
      </c>
      <c r="D129" s="39">
        <v>3157894.72</v>
      </c>
      <c r="E129" s="44">
        <v>3157894.72</v>
      </c>
      <c r="F129" s="40"/>
      <c r="G129" s="40"/>
      <c r="H129" s="40"/>
      <c r="I129" s="39">
        <v>6176305.2302176002</v>
      </c>
      <c r="J129" s="44">
        <v>6176305.2302176002</v>
      </c>
      <c r="K129" s="40"/>
      <c r="L129" s="40"/>
      <c r="M129" s="41"/>
    </row>
    <row r="130" spans="1:13" s="38" customFormat="1" x14ac:dyDescent="0.25">
      <c r="A130" s="116"/>
      <c r="B130" s="42" t="s">
        <v>108</v>
      </c>
      <c r="C130" s="43" t="s">
        <v>26</v>
      </c>
      <c r="D130" s="39">
        <v>3789473.68</v>
      </c>
      <c r="E130" s="40"/>
      <c r="F130" s="44">
        <v>3789473.68</v>
      </c>
      <c r="G130" s="40"/>
      <c r="H130" s="40"/>
      <c r="I130" s="39">
        <v>7411566.3075543996</v>
      </c>
      <c r="J130" s="40"/>
      <c r="K130" s="44">
        <v>7411566.3075543996</v>
      </c>
      <c r="L130" s="40"/>
      <c r="M130" s="41"/>
    </row>
    <row r="131" spans="1:13" s="38" customFormat="1" x14ac:dyDescent="0.25">
      <c r="A131" s="116"/>
      <c r="B131" s="42" t="s">
        <v>109</v>
      </c>
      <c r="C131" s="43" t="s">
        <v>26</v>
      </c>
      <c r="D131" s="39">
        <v>3671052.65</v>
      </c>
      <c r="E131" s="44">
        <v>3671052.65</v>
      </c>
      <c r="F131" s="40"/>
      <c r="G131" s="40"/>
      <c r="H131" s="40"/>
      <c r="I131" s="39">
        <v>7179954.9044495001</v>
      </c>
      <c r="J131" s="44">
        <v>7179954.9044495001</v>
      </c>
      <c r="K131" s="40"/>
      <c r="L131" s="40"/>
      <c r="M131" s="41"/>
    </row>
    <row r="132" spans="1:13" s="38" customFormat="1" x14ac:dyDescent="0.25">
      <c r="A132" s="116"/>
      <c r="B132" s="42" t="s">
        <v>110</v>
      </c>
      <c r="C132" s="43" t="s">
        <v>26</v>
      </c>
      <c r="D132" s="39">
        <v>5136842.08</v>
      </c>
      <c r="E132" s="44">
        <v>5136842.08</v>
      </c>
      <c r="F132" s="40"/>
      <c r="G132" s="40"/>
      <c r="H132" s="40"/>
      <c r="I132" s="39">
        <v>10046789.845326399</v>
      </c>
      <c r="J132" s="44">
        <v>10046789.845326399</v>
      </c>
      <c r="K132" s="40"/>
      <c r="L132" s="40"/>
      <c r="M132" s="41"/>
    </row>
    <row r="133" spans="1:13" s="38" customFormat="1" x14ac:dyDescent="0.25">
      <c r="A133" s="116"/>
      <c r="B133" s="42" t="s">
        <v>111</v>
      </c>
      <c r="C133" s="43" t="s">
        <v>26</v>
      </c>
      <c r="D133" s="39">
        <v>5052631.5599999996</v>
      </c>
      <c r="E133" s="40"/>
      <c r="F133" s="44">
        <v>5052631.5599999996</v>
      </c>
      <c r="G133" s="40"/>
      <c r="H133" s="40"/>
      <c r="I133" s="39">
        <v>9882088.3839947991</v>
      </c>
      <c r="J133" s="40"/>
      <c r="K133" s="44">
        <v>9882088.3839947991</v>
      </c>
      <c r="L133" s="40"/>
      <c r="M133" s="41"/>
    </row>
    <row r="134" spans="1:13" s="38" customFormat="1" x14ac:dyDescent="0.25">
      <c r="A134" s="116"/>
      <c r="B134" s="42" t="s">
        <v>112</v>
      </c>
      <c r="C134" s="43" t="s">
        <v>26</v>
      </c>
      <c r="D134" s="39">
        <v>5210526.3</v>
      </c>
      <c r="E134" s="40"/>
      <c r="F134" s="44">
        <v>5210526.3</v>
      </c>
      <c r="G134" s="40"/>
      <c r="H134" s="40"/>
      <c r="I134" s="39">
        <v>10190903.653329</v>
      </c>
      <c r="J134" s="40"/>
      <c r="K134" s="44">
        <v>10190903.653329</v>
      </c>
      <c r="L134" s="40"/>
      <c r="M134" s="41"/>
    </row>
    <row r="135" spans="1:13" s="38" customFormat="1" x14ac:dyDescent="0.25">
      <c r="A135" s="116"/>
      <c r="B135" s="42" t="s">
        <v>113</v>
      </c>
      <c r="C135" s="43" t="s">
        <v>26</v>
      </c>
      <c r="D135" s="39">
        <v>1650000</v>
      </c>
      <c r="E135" s="44">
        <v>1650000</v>
      </c>
      <c r="F135" s="40"/>
      <c r="G135" s="40"/>
      <c r="H135" s="40"/>
      <c r="I135" s="39">
        <v>3227119.5</v>
      </c>
      <c r="J135" s="44">
        <v>3227119.5</v>
      </c>
      <c r="K135" s="40"/>
      <c r="L135" s="40"/>
      <c r="M135" s="41"/>
    </row>
    <row r="136" spans="1:13" s="38" customFormat="1" x14ac:dyDescent="0.25">
      <c r="A136" s="116"/>
      <c r="B136" s="42" t="s">
        <v>114</v>
      </c>
      <c r="C136" s="43" t="s">
        <v>26</v>
      </c>
      <c r="D136" s="39">
        <v>6263157.8799999999</v>
      </c>
      <c r="E136" s="40"/>
      <c r="F136" s="44">
        <v>6263157.8799999999</v>
      </c>
      <c r="G136" s="40"/>
      <c r="H136" s="40"/>
      <c r="I136" s="39">
        <v>12249672.0764404</v>
      </c>
      <c r="J136" s="40"/>
      <c r="K136" s="44">
        <v>12249672.0764404</v>
      </c>
      <c r="L136" s="40"/>
      <c r="M136" s="41"/>
    </row>
    <row r="137" spans="1:13" s="38" customFormat="1" x14ac:dyDescent="0.25">
      <c r="A137" s="116"/>
      <c r="B137" s="42" t="s">
        <v>115</v>
      </c>
      <c r="C137" s="43" t="s">
        <v>26</v>
      </c>
      <c r="D137" s="39">
        <v>819090.9</v>
      </c>
      <c r="E137" s="44">
        <v>819090.9</v>
      </c>
      <c r="F137" s="40"/>
      <c r="G137" s="40"/>
      <c r="H137" s="40"/>
      <c r="I137" s="39">
        <v>1602002.554947</v>
      </c>
      <c r="J137" s="44">
        <v>1602002.554947</v>
      </c>
      <c r="K137" s="40"/>
      <c r="L137" s="40"/>
      <c r="M137" s="41"/>
    </row>
    <row r="138" spans="1:13" s="38" customFormat="1" x14ac:dyDescent="0.25">
      <c r="A138" s="116"/>
      <c r="B138" s="42" t="s">
        <v>116</v>
      </c>
      <c r="C138" s="43" t="s">
        <v>26</v>
      </c>
      <c r="D138" s="39">
        <v>2528440.44</v>
      </c>
      <c r="E138" s="40"/>
      <c r="F138" s="44">
        <v>2528440.44</v>
      </c>
      <c r="G138" s="40"/>
      <c r="H138" s="40"/>
      <c r="I138" s="39">
        <v>4945199.6657651998</v>
      </c>
      <c r="J138" s="40"/>
      <c r="K138" s="44">
        <v>4945199.6657651998</v>
      </c>
      <c r="L138" s="40"/>
      <c r="M138" s="41"/>
    </row>
    <row r="139" spans="1:13" s="38" customFormat="1" x14ac:dyDescent="0.25">
      <c r="A139" s="115" t="s">
        <v>117</v>
      </c>
      <c r="B139" s="42" t="s">
        <v>27</v>
      </c>
      <c r="C139" s="43" t="s">
        <v>26</v>
      </c>
      <c r="D139" s="39">
        <v>3826086.96</v>
      </c>
      <c r="E139" s="40"/>
      <c r="F139" s="44">
        <v>3826086.96</v>
      </c>
      <c r="G139" s="40"/>
      <c r="H139" s="40"/>
      <c r="I139" s="39">
        <v>7483175.6589767998</v>
      </c>
      <c r="J139" s="40"/>
      <c r="K139" s="44">
        <v>7483175.6589767998</v>
      </c>
      <c r="L139" s="40"/>
      <c r="M139" s="41"/>
    </row>
    <row r="140" spans="1:13" s="38" customFormat="1" x14ac:dyDescent="0.25">
      <c r="A140" s="116"/>
      <c r="B140" s="42" t="s">
        <v>33</v>
      </c>
      <c r="C140" s="43" t="s">
        <v>26</v>
      </c>
      <c r="D140" s="39">
        <v>6000000</v>
      </c>
      <c r="E140" s="40"/>
      <c r="F140" s="44">
        <v>6000000</v>
      </c>
      <c r="G140" s="40"/>
      <c r="H140" s="40"/>
      <c r="I140" s="39">
        <v>11734980</v>
      </c>
      <c r="J140" s="40"/>
      <c r="K140" s="44">
        <v>11734980</v>
      </c>
      <c r="L140" s="40"/>
      <c r="M140" s="41"/>
    </row>
    <row r="141" spans="1:13" s="38" customFormat="1" x14ac:dyDescent="0.25">
      <c r="A141" s="116"/>
      <c r="B141" s="42" t="s">
        <v>32</v>
      </c>
      <c r="C141" s="43" t="s">
        <v>26</v>
      </c>
      <c r="D141" s="39">
        <v>8000000</v>
      </c>
      <c r="E141" s="40"/>
      <c r="F141" s="44">
        <v>8000000</v>
      </c>
      <c r="G141" s="40"/>
      <c r="H141" s="40"/>
      <c r="I141" s="39">
        <v>15646640</v>
      </c>
      <c r="J141" s="40"/>
      <c r="K141" s="44">
        <v>15646640</v>
      </c>
      <c r="L141" s="40"/>
      <c r="M141" s="41"/>
    </row>
    <row r="142" spans="1:13" s="38" customFormat="1" x14ac:dyDescent="0.25">
      <c r="A142" s="116"/>
      <c r="B142" s="42" t="s">
        <v>31</v>
      </c>
      <c r="C142" s="43" t="s">
        <v>26</v>
      </c>
      <c r="D142" s="39">
        <v>8000000</v>
      </c>
      <c r="E142" s="40"/>
      <c r="F142" s="44">
        <v>8000000</v>
      </c>
      <c r="G142" s="40"/>
      <c r="H142" s="40"/>
      <c r="I142" s="39">
        <v>15646640</v>
      </c>
      <c r="J142" s="40"/>
      <c r="K142" s="44">
        <v>15646640</v>
      </c>
      <c r="L142" s="40"/>
      <c r="M142" s="41"/>
    </row>
    <row r="143" spans="1:13" s="38" customFormat="1" x14ac:dyDescent="0.25">
      <c r="A143" s="116"/>
      <c r="B143" s="42" t="s">
        <v>55</v>
      </c>
      <c r="C143" s="43" t="s">
        <v>26</v>
      </c>
      <c r="D143" s="39">
        <v>4000000</v>
      </c>
      <c r="E143" s="40"/>
      <c r="F143" s="44">
        <v>4000000</v>
      </c>
      <c r="G143" s="40"/>
      <c r="H143" s="40"/>
      <c r="I143" s="39">
        <v>7823320</v>
      </c>
      <c r="J143" s="40"/>
      <c r="K143" s="44">
        <v>7823320</v>
      </c>
      <c r="L143" s="40"/>
      <c r="M143" s="41"/>
    </row>
    <row r="144" spans="1:13" s="38" customFormat="1" x14ac:dyDescent="0.25">
      <c r="A144" s="116"/>
      <c r="B144" s="42" t="s">
        <v>100</v>
      </c>
      <c r="C144" s="43" t="s">
        <v>26</v>
      </c>
      <c r="D144" s="39">
        <v>6000000</v>
      </c>
      <c r="E144" s="40"/>
      <c r="F144" s="44">
        <v>6000000</v>
      </c>
      <c r="G144" s="40"/>
      <c r="H144" s="40"/>
      <c r="I144" s="39">
        <v>11734980</v>
      </c>
      <c r="J144" s="40"/>
      <c r="K144" s="44">
        <v>11734980</v>
      </c>
      <c r="L144" s="40"/>
      <c r="M144" s="41"/>
    </row>
    <row r="145" spans="1:13" s="38" customFormat="1" x14ac:dyDescent="0.25">
      <c r="A145" s="116"/>
      <c r="B145" s="42" t="s">
        <v>103</v>
      </c>
      <c r="C145" s="43" t="s">
        <v>26</v>
      </c>
      <c r="D145" s="39">
        <v>7500000</v>
      </c>
      <c r="E145" s="40"/>
      <c r="F145" s="44">
        <v>7500000</v>
      </c>
      <c r="G145" s="40"/>
      <c r="H145" s="40"/>
      <c r="I145" s="39">
        <v>14668725</v>
      </c>
      <c r="J145" s="40"/>
      <c r="K145" s="44">
        <v>14668725</v>
      </c>
      <c r="L145" s="40"/>
      <c r="M145" s="41"/>
    </row>
    <row r="146" spans="1:13" s="38" customFormat="1" x14ac:dyDescent="0.25">
      <c r="A146" s="116"/>
      <c r="B146" s="42" t="s">
        <v>104</v>
      </c>
      <c r="C146" s="43" t="s">
        <v>26</v>
      </c>
      <c r="D146" s="39">
        <v>4500000</v>
      </c>
      <c r="E146" s="40"/>
      <c r="F146" s="44">
        <v>4500000</v>
      </c>
      <c r="G146" s="40"/>
      <c r="H146" s="40"/>
      <c r="I146" s="39">
        <v>8801235</v>
      </c>
      <c r="J146" s="40"/>
      <c r="K146" s="44">
        <v>8801235</v>
      </c>
      <c r="L146" s="40"/>
      <c r="M146" s="41"/>
    </row>
    <row r="147" spans="1:13" s="38" customFormat="1" x14ac:dyDescent="0.25">
      <c r="A147" s="116"/>
      <c r="B147" s="42" t="s">
        <v>106</v>
      </c>
      <c r="C147" s="43" t="s">
        <v>26</v>
      </c>
      <c r="D147" s="39">
        <v>5700000</v>
      </c>
      <c r="E147" s="40"/>
      <c r="F147" s="44">
        <v>5700000</v>
      </c>
      <c r="G147" s="40"/>
      <c r="H147" s="40"/>
      <c r="I147" s="39">
        <v>11148231</v>
      </c>
      <c r="J147" s="40"/>
      <c r="K147" s="44">
        <v>11148231</v>
      </c>
      <c r="L147" s="40"/>
      <c r="M147" s="41"/>
    </row>
    <row r="148" spans="1:13" s="38" customFormat="1" x14ac:dyDescent="0.25">
      <c r="A148" s="116"/>
      <c r="B148" s="42" t="s">
        <v>107</v>
      </c>
      <c r="C148" s="43" t="s">
        <v>26</v>
      </c>
      <c r="D148" s="39">
        <v>1299857.56</v>
      </c>
      <c r="E148" s="40"/>
      <c r="F148" s="44">
        <v>1299857.56</v>
      </c>
      <c r="G148" s="40"/>
      <c r="H148" s="40"/>
      <c r="I148" s="39">
        <v>2542300.4115748</v>
      </c>
      <c r="J148" s="40"/>
      <c r="K148" s="44">
        <v>2542300.4115748</v>
      </c>
      <c r="L148" s="40"/>
      <c r="M148" s="41"/>
    </row>
    <row r="149" spans="1:13" s="38" customFormat="1" x14ac:dyDescent="0.25">
      <c r="A149" s="115" t="s">
        <v>118</v>
      </c>
      <c r="B149" s="42" t="s">
        <v>27</v>
      </c>
      <c r="C149" s="43" t="s">
        <v>26</v>
      </c>
      <c r="D149" s="39">
        <v>8615384.5899999999</v>
      </c>
      <c r="E149" s="44">
        <v>8615384.5899999999</v>
      </c>
      <c r="F149" s="40"/>
      <c r="G149" s="40"/>
      <c r="H149" s="40"/>
      <c r="I149" s="39">
        <v>16850227.642659701</v>
      </c>
      <c r="J149" s="44">
        <v>16850227.642659701</v>
      </c>
      <c r="K149" s="40"/>
      <c r="L149" s="40"/>
      <c r="M149" s="41"/>
    </row>
    <row r="150" spans="1:13" s="38" customFormat="1" x14ac:dyDescent="0.25">
      <c r="A150" s="116"/>
      <c r="B150" s="42" t="s">
        <v>33</v>
      </c>
      <c r="C150" s="43" t="s">
        <v>26</v>
      </c>
      <c r="D150" s="39">
        <v>7897435.9199999999</v>
      </c>
      <c r="E150" s="44">
        <v>7897435.9199999999</v>
      </c>
      <c r="F150" s="40"/>
      <c r="G150" s="40"/>
      <c r="H150" s="40"/>
      <c r="I150" s="39">
        <v>15446042.095413599</v>
      </c>
      <c r="J150" s="44">
        <v>15446042.095413599</v>
      </c>
      <c r="K150" s="40"/>
      <c r="L150" s="40"/>
      <c r="M150" s="41"/>
    </row>
    <row r="151" spans="1:13" s="38" customFormat="1" x14ac:dyDescent="0.25">
      <c r="A151" s="116"/>
      <c r="B151" s="42" t="s">
        <v>32</v>
      </c>
      <c r="C151" s="43" t="s">
        <v>26</v>
      </c>
      <c r="D151" s="39">
        <v>11538461.58</v>
      </c>
      <c r="E151" s="44">
        <v>11538461.58</v>
      </c>
      <c r="F151" s="40"/>
      <c r="G151" s="40"/>
      <c r="H151" s="40"/>
      <c r="I151" s="39">
        <v>22567269.312011398</v>
      </c>
      <c r="J151" s="44">
        <v>22567269.312011398</v>
      </c>
      <c r="K151" s="40"/>
      <c r="L151" s="40"/>
      <c r="M151" s="41"/>
    </row>
    <row r="152" spans="1:13" s="38" customFormat="1" x14ac:dyDescent="0.25">
      <c r="A152" s="116"/>
      <c r="B152" s="42" t="s">
        <v>31</v>
      </c>
      <c r="C152" s="43" t="s">
        <v>26</v>
      </c>
      <c r="D152" s="39">
        <v>29410256.399999999</v>
      </c>
      <c r="E152" s="44">
        <v>29410256.399999999</v>
      </c>
      <c r="F152" s="40"/>
      <c r="G152" s="40"/>
      <c r="H152" s="40"/>
      <c r="I152" s="39">
        <v>57521461.774811998</v>
      </c>
      <c r="J152" s="44">
        <v>57521461.774811998</v>
      </c>
      <c r="K152" s="40"/>
      <c r="L152" s="40"/>
      <c r="M152" s="41"/>
    </row>
    <row r="153" spans="1:13" s="38" customFormat="1" x14ac:dyDescent="0.25">
      <c r="A153" s="115" t="s">
        <v>119</v>
      </c>
      <c r="B153" s="42" t="s">
        <v>27</v>
      </c>
      <c r="C153" s="43" t="s">
        <v>26</v>
      </c>
      <c r="D153" s="39">
        <v>18000000</v>
      </c>
      <c r="E153" s="44">
        <v>18000000</v>
      </c>
      <c r="F153" s="40"/>
      <c r="G153" s="40"/>
      <c r="H153" s="40"/>
      <c r="I153" s="39">
        <v>35204940</v>
      </c>
      <c r="J153" s="44">
        <v>35204940</v>
      </c>
      <c r="K153" s="40"/>
      <c r="L153" s="40"/>
      <c r="M153" s="41"/>
    </row>
    <row r="154" spans="1:13" s="38" customFormat="1" x14ac:dyDescent="0.25">
      <c r="A154" s="116"/>
      <c r="B154" s="42" t="s">
        <v>33</v>
      </c>
      <c r="C154" s="43" t="s">
        <v>26</v>
      </c>
      <c r="D154" s="39">
        <v>15000000</v>
      </c>
      <c r="E154" s="44">
        <v>15000000</v>
      </c>
      <c r="F154" s="40"/>
      <c r="G154" s="40"/>
      <c r="H154" s="40"/>
      <c r="I154" s="39">
        <v>29337450</v>
      </c>
      <c r="J154" s="44">
        <v>29337450</v>
      </c>
      <c r="K154" s="40"/>
      <c r="L154" s="40"/>
      <c r="M154" s="41"/>
    </row>
    <row r="155" spans="1:13" s="38" customFormat="1" x14ac:dyDescent="0.25">
      <c r="A155" s="116"/>
      <c r="B155" s="42" t="s">
        <v>32</v>
      </c>
      <c r="C155" s="43" t="s">
        <v>26</v>
      </c>
      <c r="D155" s="39">
        <v>11400000</v>
      </c>
      <c r="E155" s="44">
        <v>11400000</v>
      </c>
      <c r="F155" s="40"/>
      <c r="G155" s="40"/>
      <c r="H155" s="40"/>
      <c r="I155" s="39">
        <v>22296462</v>
      </c>
      <c r="J155" s="44">
        <v>22296462</v>
      </c>
      <c r="K155" s="40"/>
      <c r="L155" s="40"/>
      <c r="M155" s="41"/>
    </row>
    <row r="156" spans="1:13" s="38" customFormat="1" x14ac:dyDescent="0.25">
      <c r="A156" s="115" t="s">
        <v>120</v>
      </c>
      <c r="B156" s="42" t="s">
        <v>27</v>
      </c>
      <c r="C156" s="43" t="s">
        <v>26</v>
      </c>
      <c r="D156" s="39">
        <v>15000000</v>
      </c>
      <c r="E156" s="44">
        <v>15000000</v>
      </c>
      <c r="F156" s="40"/>
      <c r="G156" s="40"/>
      <c r="H156" s="40"/>
      <c r="I156" s="39">
        <v>29337450</v>
      </c>
      <c r="J156" s="44">
        <v>29337450</v>
      </c>
      <c r="K156" s="40"/>
      <c r="L156" s="40"/>
      <c r="M156" s="41"/>
    </row>
    <row r="157" spans="1:13" s="38" customFormat="1" x14ac:dyDescent="0.25">
      <c r="A157" s="116"/>
      <c r="B157" s="42" t="s">
        <v>33</v>
      </c>
      <c r="C157" s="43" t="s">
        <v>26</v>
      </c>
      <c r="D157" s="39">
        <v>5000000</v>
      </c>
      <c r="E157" s="44">
        <v>5000000</v>
      </c>
      <c r="F157" s="40"/>
      <c r="G157" s="40"/>
      <c r="H157" s="40"/>
      <c r="I157" s="39">
        <v>9779150</v>
      </c>
      <c r="J157" s="44">
        <v>9779150</v>
      </c>
      <c r="K157" s="40"/>
      <c r="L157" s="40"/>
      <c r="M157" s="41"/>
    </row>
    <row r="158" spans="1:13" s="38" customFormat="1" x14ac:dyDescent="0.25">
      <c r="A158" s="116"/>
      <c r="B158" s="42" t="s">
        <v>32</v>
      </c>
      <c r="C158" s="43" t="s">
        <v>26</v>
      </c>
      <c r="D158" s="39">
        <v>7750000</v>
      </c>
      <c r="E158" s="44">
        <v>7750000</v>
      </c>
      <c r="F158" s="40"/>
      <c r="G158" s="40"/>
      <c r="H158" s="40"/>
      <c r="I158" s="39">
        <v>15157682.5</v>
      </c>
      <c r="J158" s="44">
        <v>15157682.5</v>
      </c>
      <c r="K158" s="40"/>
      <c r="L158" s="40"/>
      <c r="M158" s="41"/>
    </row>
    <row r="159" spans="1:13" s="38" customFormat="1" x14ac:dyDescent="0.25">
      <c r="A159" s="116"/>
      <c r="B159" s="42" t="s">
        <v>31</v>
      </c>
      <c r="C159" s="43" t="s">
        <v>26</v>
      </c>
      <c r="D159" s="39">
        <v>4250000</v>
      </c>
      <c r="E159" s="44">
        <v>4250000</v>
      </c>
      <c r="F159" s="40"/>
      <c r="G159" s="40"/>
      <c r="H159" s="40"/>
      <c r="I159" s="39">
        <v>8312277.5</v>
      </c>
      <c r="J159" s="44">
        <v>8312277.5</v>
      </c>
      <c r="K159" s="40"/>
      <c r="L159" s="40"/>
      <c r="M159" s="41"/>
    </row>
    <row r="160" spans="1:13" s="38" customFormat="1" x14ac:dyDescent="0.25">
      <c r="A160" s="115" t="s">
        <v>121</v>
      </c>
      <c r="B160" s="42" t="s">
        <v>27</v>
      </c>
      <c r="C160" s="43" t="s">
        <v>26</v>
      </c>
      <c r="D160" s="39">
        <v>30512820.5</v>
      </c>
      <c r="E160" s="44">
        <v>30512820.5</v>
      </c>
      <c r="F160" s="40"/>
      <c r="G160" s="40"/>
      <c r="H160" s="40"/>
      <c r="I160" s="39">
        <v>59677889.718515001</v>
      </c>
      <c r="J160" s="44">
        <v>59677889.718515001</v>
      </c>
      <c r="K160" s="40"/>
      <c r="L160" s="40"/>
      <c r="M160" s="41"/>
    </row>
    <row r="161" spans="1:13" s="38" customFormat="1" x14ac:dyDescent="0.25">
      <c r="A161" s="116"/>
      <c r="B161" s="42" t="s">
        <v>33</v>
      </c>
      <c r="C161" s="43" t="s">
        <v>26</v>
      </c>
      <c r="D161" s="39">
        <v>47948717.950000003</v>
      </c>
      <c r="E161" s="44">
        <v>47948717.950000003</v>
      </c>
      <c r="F161" s="40"/>
      <c r="G161" s="40"/>
      <c r="H161" s="40"/>
      <c r="I161" s="39">
        <v>93779541.028148502</v>
      </c>
      <c r="J161" s="44">
        <v>93779541.028148502</v>
      </c>
      <c r="K161" s="40"/>
      <c r="L161" s="40"/>
      <c r="M161" s="41"/>
    </row>
    <row r="162" spans="1:13" s="38" customFormat="1" x14ac:dyDescent="0.25">
      <c r="A162" s="116"/>
      <c r="B162" s="42" t="s">
        <v>32</v>
      </c>
      <c r="C162" s="43" t="s">
        <v>26</v>
      </c>
      <c r="D162" s="39">
        <v>68205128.200000003</v>
      </c>
      <c r="E162" s="44">
        <v>68205128.200000003</v>
      </c>
      <c r="F162" s="40"/>
      <c r="G162" s="40"/>
      <c r="H162" s="40"/>
      <c r="I162" s="39">
        <v>133397635.88740601</v>
      </c>
      <c r="J162" s="44">
        <v>133397635.88740601</v>
      </c>
      <c r="K162" s="40"/>
      <c r="L162" s="40"/>
      <c r="M162" s="41"/>
    </row>
    <row r="163" spans="1:13" s="38" customFormat="1" x14ac:dyDescent="0.25">
      <c r="A163" s="115" t="s">
        <v>122</v>
      </c>
      <c r="B163" s="42" t="s">
        <v>27</v>
      </c>
      <c r="C163" s="43" t="s">
        <v>26</v>
      </c>
      <c r="D163" s="39">
        <v>32450000</v>
      </c>
      <c r="E163" s="44">
        <v>32450000</v>
      </c>
      <c r="F163" s="40"/>
      <c r="G163" s="40"/>
      <c r="H163" s="40"/>
      <c r="I163" s="39">
        <v>63466683.5</v>
      </c>
      <c r="J163" s="44">
        <v>63466683.5</v>
      </c>
      <c r="K163" s="40"/>
      <c r="L163" s="40"/>
      <c r="M163" s="41"/>
    </row>
    <row r="164" spans="1:13" s="38" customFormat="1" x14ac:dyDescent="0.25">
      <c r="A164" s="116"/>
      <c r="B164" s="42" t="s">
        <v>33</v>
      </c>
      <c r="C164" s="43" t="s">
        <v>26</v>
      </c>
      <c r="D164" s="39">
        <v>21000000</v>
      </c>
      <c r="E164" s="44">
        <v>21000000</v>
      </c>
      <c r="F164" s="40"/>
      <c r="G164" s="40"/>
      <c r="H164" s="40"/>
      <c r="I164" s="39">
        <v>41072430</v>
      </c>
      <c r="J164" s="44">
        <v>41072430</v>
      </c>
      <c r="K164" s="40"/>
      <c r="L164" s="40"/>
      <c r="M164" s="41"/>
    </row>
    <row r="165" spans="1:13" s="38" customFormat="1" x14ac:dyDescent="0.25">
      <c r="A165" s="115" t="s">
        <v>123</v>
      </c>
      <c r="B165" s="42" t="s">
        <v>27</v>
      </c>
      <c r="C165" s="43" t="s">
        <v>26</v>
      </c>
      <c r="D165" s="39">
        <v>1438008.4</v>
      </c>
      <c r="E165" s="40"/>
      <c r="F165" s="44">
        <v>1438008.4</v>
      </c>
      <c r="G165" s="40"/>
      <c r="H165" s="40"/>
      <c r="I165" s="39">
        <v>2812499.9689719998</v>
      </c>
      <c r="J165" s="40"/>
      <c r="K165" s="44">
        <v>2812499.9689719998</v>
      </c>
      <c r="L165" s="40"/>
      <c r="M165" s="41"/>
    </row>
    <row r="166" spans="1:13" s="38" customFormat="1" x14ac:dyDescent="0.25">
      <c r="A166" s="116"/>
      <c r="B166" s="42" t="s">
        <v>33</v>
      </c>
      <c r="C166" s="43" t="s">
        <v>26</v>
      </c>
      <c r="D166" s="39">
        <v>3240312.35</v>
      </c>
      <c r="E166" s="40"/>
      <c r="F166" s="44">
        <v>3240312.35</v>
      </c>
      <c r="G166" s="40"/>
      <c r="H166" s="40"/>
      <c r="I166" s="39">
        <v>6337500.1035005003</v>
      </c>
      <c r="J166" s="40"/>
      <c r="K166" s="44">
        <v>6337500.1035005003</v>
      </c>
      <c r="L166" s="40"/>
      <c r="M166" s="41"/>
    </row>
    <row r="167" spans="1:13" s="38" customFormat="1" x14ac:dyDescent="0.25">
      <c r="A167" s="116"/>
      <c r="B167" s="42" t="s">
        <v>32</v>
      </c>
      <c r="C167" s="43" t="s">
        <v>26</v>
      </c>
      <c r="D167" s="39">
        <v>2403071.88</v>
      </c>
      <c r="E167" s="40"/>
      <c r="F167" s="44">
        <v>2403071.88</v>
      </c>
      <c r="G167" s="40"/>
      <c r="H167" s="40"/>
      <c r="I167" s="39">
        <v>4700000.0750604002</v>
      </c>
      <c r="J167" s="40"/>
      <c r="K167" s="44">
        <v>4700000.0750604002</v>
      </c>
      <c r="L167" s="40"/>
      <c r="M167" s="41"/>
    </row>
    <row r="168" spans="1:13" s="38" customFormat="1" x14ac:dyDescent="0.25">
      <c r="A168" s="116"/>
      <c r="B168" s="42" t="s">
        <v>31</v>
      </c>
      <c r="C168" s="43" t="s">
        <v>26</v>
      </c>
      <c r="D168" s="39">
        <v>43809.53</v>
      </c>
      <c r="E168" s="40"/>
      <c r="F168" s="44">
        <v>43809.53</v>
      </c>
      <c r="G168" s="40"/>
      <c r="H168" s="40"/>
      <c r="I168" s="39">
        <v>85683.993059900007</v>
      </c>
      <c r="J168" s="40"/>
      <c r="K168" s="44">
        <v>85683.993059900007</v>
      </c>
      <c r="L168" s="40"/>
      <c r="M168" s="41"/>
    </row>
    <row r="169" spans="1:13" s="38" customFormat="1" x14ac:dyDescent="0.25">
      <c r="A169" s="116"/>
      <c r="B169" s="42" t="s">
        <v>55</v>
      </c>
      <c r="C169" s="43" t="s">
        <v>26</v>
      </c>
      <c r="D169" s="39">
        <v>2672335.0499999998</v>
      </c>
      <c r="E169" s="40"/>
      <c r="F169" s="44">
        <v>2672335.0499999998</v>
      </c>
      <c r="G169" s="40"/>
      <c r="H169" s="40"/>
      <c r="I169" s="39">
        <v>5226633.0608414998</v>
      </c>
      <c r="J169" s="40"/>
      <c r="K169" s="44">
        <v>5226633.0608414998</v>
      </c>
      <c r="L169" s="40"/>
      <c r="M169" s="41"/>
    </row>
    <row r="170" spans="1:13" s="38" customFormat="1" x14ac:dyDescent="0.25">
      <c r="A170" s="116"/>
      <c r="B170" s="42" t="s">
        <v>100</v>
      </c>
      <c r="C170" s="43" t="s">
        <v>26</v>
      </c>
      <c r="D170" s="39">
        <v>924822.32</v>
      </c>
      <c r="E170" s="40"/>
      <c r="F170" s="44">
        <v>924822.32</v>
      </c>
      <c r="G170" s="40"/>
      <c r="H170" s="40"/>
      <c r="I170" s="39">
        <v>1808795.2381255999</v>
      </c>
      <c r="J170" s="40"/>
      <c r="K170" s="44">
        <v>1808795.2381255999</v>
      </c>
      <c r="L170" s="40"/>
      <c r="M170" s="41"/>
    </row>
    <row r="171" spans="1:13" s="38" customFormat="1" x14ac:dyDescent="0.25">
      <c r="A171" s="116"/>
      <c r="B171" s="42" t="s">
        <v>103</v>
      </c>
      <c r="C171" s="43" t="s">
        <v>26</v>
      </c>
      <c r="D171" s="39">
        <v>700469.87</v>
      </c>
      <c r="E171" s="40"/>
      <c r="F171" s="44">
        <v>700469.87</v>
      </c>
      <c r="G171" s="40"/>
      <c r="H171" s="40"/>
      <c r="I171" s="39">
        <v>1369999.9858421001</v>
      </c>
      <c r="J171" s="40"/>
      <c r="K171" s="44">
        <v>1369999.9858421001</v>
      </c>
      <c r="L171" s="40"/>
      <c r="M171" s="41"/>
    </row>
    <row r="172" spans="1:13" s="38" customFormat="1" x14ac:dyDescent="0.25">
      <c r="A172" s="115" t="s">
        <v>124</v>
      </c>
      <c r="B172" s="42" t="s">
        <v>27</v>
      </c>
      <c r="C172" s="43" t="s">
        <v>26</v>
      </c>
      <c r="D172" s="39">
        <v>10000000</v>
      </c>
      <c r="E172" s="44">
        <v>10000000</v>
      </c>
      <c r="F172" s="40"/>
      <c r="G172" s="40"/>
      <c r="H172" s="40"/>
      <c r="I172" s="39">
        <v>19558300</v>
      </c>
      <c r="J172" s="44">
        <v>19558300</v>
      </c>
      <c r="K172" s="40"/>
      <c r="L172" s="40"/>
      <c r="M172" s="41"/>
    </row>
    <row r="173" spans="1:13" s="38" customFormat="1" x14ac:dyDescent="0.25">
      <c r="A173" s="116"/>
      <c r="B173" s="42" t="s">
        <v>33</v>
      </c>
      <c r="C173" s="43" t="s">
        <v>26</v>
      </c>
      <c r="D173" s="39">
        <v>5100000</v>
      </c>
      <c r="E173" s="44">
        <v>5100000</v>
      </c>
      <c r="F173" s="40"/>
      <c r="G173" s="40"/>
      <c r="H173" s="40"/>
      <c r="I173" s="39">
        <v>9974733</v>
      </c>
      <c r="J173" s="44">
        <v>9974733</v>
      </c>
      <c r="K173" s="40"/>
      <c r="L173" s="40"/>
      <c r="M173" s="41"/>
    </row>
    <row r="174" spans="1:13" s="38" customFormat="1" x14ac:dyDescent="0.25">
      <c r="A174" s="116"/>
      <c r="B174" s="42" t="s">
        <v>32</v>
      </c>
      <c r="C174" s="43" t="s">
        <v>26</v>
      </c>
      <c r="D174" s="39">
        <v>8500000</v>
      </c>
      <c r="E174" s="44">
        <v>8500000</v>
      </c>
      <c r="F174" s="40"/>
      <c r="G174" s="40"/>
      <c r="H174" s="40"/>
      <c r="I174" s="39">
        <v>16624555</v>
      </c>
      <c r="J174" s="44">
        <v>16624555</v>
      </c>
      <c r="K174" s="40"/>
      <c r="L174" s="40"/>
      <c r="M174" s="41"/>
    </row>
    <row r="175" spans="1:13" s="38" customFormat="1" x14ac:dyDescent="0.25">
      <c r="A175" s="116"/>
      <c r="B175" s="42" t="s">
        <v>31</v>
      </c>
      <c r="C175" s="43" t="s">
        <v>26</v>
      </c>
      <c r="D175" s="39">
        <v>9500000</v>
      </c>
      <c r="E175" s="44">
        <v>9500000</v>
      </c>
      <c r="F175" s="40"/>
      <c r="G175" s="40"/>
      <c r="H175" s="40"/>
      <c r="I175" s="39">
        <v>18580385</v>
      </c>
      <c r="J175" s="44">
        <v>18580385</v>
      </c>
      <c r="K175" s="40"/>
      <c r="L175" s="40"/>
      <c r="M175" s="41"/>
    </row>
    <row r="176" spans="1:13" s="38" customFormat="1" x14ac:dyDescent="0.25">
      <c r="A176" s="116"/>
      <c r="B176" s="42" t="s">
        <v>55</v>
      </c>
      <c r="C176" s="43" t="s">
        <v>26</v>
      </c>
      <c r="D176" s="39">
        <v>9600000</v>
      </c>
      <c r="E176" s="44">
        <v>9600000</v>
      </c>
      <c r="F176" s="40"/>
      <c r="G176" s="40"/>
      <c r="H176" s="40"/>
      <c r="I176" s="39">
        <v>18775968</v>
      </c>
      <c r="J176" s="44">
        <v>18775968</v>
      </c>
      <c r="K176" s="40"/>
      <c r="L176" s="40"/>
      <c r="M176" s="41"/>
    </row>
    <row r="177" spans="1:13" s="38" customFormat="1" x14ac:dyDescent="0.25">
      <c r="A177" s="115" t="s">
        <v>125</v>
      </c>
      <c r="B177" s="42" t="s">
        <v>27</v>
      </c>
      <c r="C177" s="43" t="s">
        <v>26</v>
      </c>
      <c r="D177" s="39">
        <v>2763157.85</v>
      </c>
      <c r="E177" s="40"/>
      <c r="F177" s="44">
        <v>2763157.85</v>
      </c>
      <c r="G177" s="40"/>
      <c r="H177" s="40"/>
      <c r="I177" s="39">
        <v>5404267.0177654997</v>
      </c>
      <c r="J177" s="40"/>
      <c r="K177" s="44">
        <v>5404267.0177654997</v>
      </c>
      <c r="L177" s="40"/>
      <c r="M177" s="41"/>
    </row>
    <row r="178" spans="1:13" s="38" customFormat="1" x14ac:dyDescent="0.25">
      <c r="A178" s="116"/>
      <c r="B178" s="42" t="s">
        <v>33</v>
      </c>
      <c r="C178" s="43" t="s">
        <v>26</v>
      </c>
      <c r="D178" s="39">
        <v>11052631.57</v>
      </c>
      <c r="E178" s="40"/>
      <c r="F178" s="44">
        <v>11052631.57</v>
      </c>
      <c r="G178" s="40"/>
      <c r="H178" s="40"/>
      <c r="I178" s="39">
        <v>21617068.403553098</v>
      </c>
      <c r="J178" s="40"/>
      <c r="K178" s="44">
        <v>21617068.403553098</v>
      </c>
      <c r="L178" s="40"/>
      <c r="M178" s="41"/>
    </row>
    <row r="179" spans="1:13" s="38" customFormat="1" x14ac:dyDescent="0.25">
      <c r="A179" s="116"/>
      <c r="B179" s="42" t="s">
        <v>32</v>
      </c>
      <c r="C179" s="43" t="s">
        <v>26</v>
      </c>
      <c r="D179" s="39">
        <v>4421052.5599999996</v>
      </c>
      <c r="E179" s="40"/>
      <c r="F179" s="44">
        <v>4421052.5599999996</v>
      </c>
      <c r="G179" s="40"/>
      <c r="H179" s="40"/>
      <c r="I179" s="39">
        <v>8646827.2284248006</v>
      </c>
      <c r="J179" s="40"/>
      <c r="K179" s="44">
        <v>8646827.2284248006</v>
      </c>
      <c r="L179" s="40"/>
      <c r="M179" s="41"/>
    </row>
    <row r="180" spans="1:13" s="38" customFormat="1" x14ac:dyDescent="0.25">
      <c r="A180" s="116"/>
      <c r="B180" s="42" t="s">
        <v>31</v>
      </c>
      <c r="C180" s="43" t="s">
        <v>26</v>
      </c>
      <c r="D180" s="39">
        <v>9394736.8599999994</v>
      </c>
      <c r="E180" s="40"/>
      <c r="F180" s="44">
        <v>9394736.8599999994</v>
      </c>
      <c r="G180" s="40"/>
      <c r="H180" s="40"/>
      <c r="I180" s="39">
        <v>18374508.192893799</v>
      </c>
      <c r="J180" s="40"/>
      <c r="K180" s="44">
        <v>18374508.192893799</v>
      </c>
      <c r="L180" s="40"/>
      <c r="M180" s="41"/>
    </row>
    <row r="181" spans="1:13" s="38" customFormat="1" x14ac:dyDescent="0.25">
      <c r="A181" s="116"/>
      <c r="B181" s="42" t="s">
        <v>55</v>
      </c>
      <c r="C181" s="43" t="s">
        <v>26</v>
      </c>
      <c r="D181" s="39">
        <v>8289473.7199999997</v>
      </c>
      <c r="E181" s="40"/>
      <c r="F181" s="44">
        <v>8289473.7199999997</v>
      </c>
      <c r="G181" s="40"/>
      <c r="H181" s="40"/>
      <c r="I181" s="39">
        <v>16212801.385787601</v>
      </c>
      <c r="J181" s="40"/>
      <c r="K181" s="44">
        <v>16212801.385787601</v>
      </c>
      <c r="L181" s="40"/>
      <c r="M181" s="41"/>
    </row>
    <row r="182" spans="1:13" s="38" customFormat="1" x14ac:dyDescent="0.25">
      <c r="A182" s="115" t="s">
        <v>126</v>
      </c>
      <c r="B182" s="42" t="s">
        <v>33</v>
      </c>
      <c r="C182" s="43" t="s">
        <v>26</v>
      </c>
      <c r="D182" s="39">
        <v>27631.53</v>
      </c>
      <c r="E182" s="40"/>
      <c r="F182" s="44">
        <v>27631.53</v>
      </c>
      <c r="G182" s="40"/>
      <c r="H182" s="40"/>
      <c r="I182" s="39">
        <v>54042.575319900003</v>
      </c>
      <c r="J182" s="40"/>
      <c r="K182" s="44">
        <v>54042.575319900003</v>
      </c>
      <c r="L182" s="40"/>
      <c r="M182" s="41"/>
    </row>
    <row r="183" spans="1:13" s="38" customFormat="1" x14ac:dyDescent="0.25">
      <c r="A183" s="116"/>
      <c r="B183" s="42" t="s">
        <v>32</v>
      </c>
      <c r="C183" s="43" t="s">
        <v>26</v>
      </c>
      <c r="D183" s="39">
        <v>276315.92</v>
      </c>
      <c r="E183" s="40"/>
      <c r="F183" s="44">
        <v>276315.92</v>
      </c>
      <c r="G183" s="40"/>
      <c r="H183" s="40"/>
      <c r="I183" s="39">
        <v>540426.96581359999</v>
      </c>
      <c r="J183" s="40"/>
      <c r="K183" s="44">
        <v>540426.96581359999</v>
      </c>
      <c r="L183" s="40"/>
      <c r="M183" s="41"/>
    </row>
    <row r="184" spans="1:13" s="38" customFormat="1" x14ac:dyDescent="0.25">
      <c r="A184" s="116"/>
      <c r="B184" s="42" t="s">
        <v>31</v>
      </c>
      <c r="C184" s="43" t="s">
        <v>26</v>
      </c>
      <c r="D184" s="39">
        <v>276315.92</v>
      </c>
      <c r="E184" s="40"/>
      <c r="F184" s="44">
        <v>276315.92</v>
      </c>
      <c r="G184" s="40"/>
      <c r="H184" s="40"/>
      <c r="I184" s="39">
        <v>540426.96581359999</v>
      </c>
      <c r="J184" s="40"/>
      <c r="K184" s="44">
        <v>540426.96581359999</v>
      </c>
      <c r="L184" s="40"/>
      <c r="M184" s="41"/>
    </row>
    <row r="185" spans="1:13" s="38" customFormat="1" x14ac:dyDescent="0.25">
      <c r="A185" s="116"/>
      <c r="B185" s="42" t="s">
        <v>55</v>
      </c>
      <c r="C185" s="43" t="s">
        <v>26</v>
      </c>
      <c r="D185" s="39">
        <v>921052.55</v>
      </c>
      <c r="E185" s="40"/>
      <c r="F185" s="44">
        <v>921052.55</v>
      </c>
      <c r="G185" s="40"/>
      <c r="H185" s="40"/>
      <c r="I185" s="39">
        <v>1801422.2088665001</v>
      </c>
      <c r="J185" s="40"/>
      <c r="K185" s="44">
        <v>1801422.2088665001</v>
      </c>
      <c r="L185" s="40"/>
      <c r="M185" s="41"/>
    </row>
    <row r="186" spans="1:13" s="38" customFormat="1" x14ac:dyDescent="0.25">
      <c r="A186" s="116"/>
      <c r="B186" s="42" t="s">
        <v>100</v>
      </c>
      <c r="C186" s="43" t="s">
        <v>26</v>
      </c>
      <c r="D186" s="39">
        <v>921052.55</v>
      </c>
      <c r="E186" s="40"/>
      <c r="F186" s="44">
        <v>921052.55</v>
      </c>
      <c r="G186" s="40"/>
      <c r="H186" s="40"/>
      <c r="I186" s="39">
        <v>1801422.2088665001</v>
      </c>
      <c r="J186" s="40"/>
      <c r="K186" s="44">
        <v>1801422.2088665001</v>
      </c>
      <c r="L186" s="40"/>
      <c r="M186" s="41"/>
    </row>
    <row r="187" spans="1:13" s="38" customFormat="1" x14ac:dyDescent="0.25">
      <c r="A187" s="116"/>
      <c r="B187" s="42" t="s">
        <v>103</v>
      </c>
      <c r="C187" s="43" t="s">
        <v>26</v>
      </c>
      <c r="D187" s="39">
        <v>1261842.03</v>
      </c>
      <c r="E187" s="40"/>
      <c r="F187" s="44">
        <v>1261842.03</v>
      </c>
      <c r="G187" s="40"/>
      <c r="H187" s="40"/>
      <c r="I187" s="39">
        <v>2467948.4975349</v>
      </c>
      <c r="J187" s="40"/>
      <c r="K187" s="44">
        <v>2467948.4975349</v>
      </c>
      <c r="L187" s="40"/>
      <c r="M187" s="41"/>
    </row>
    <row r="188" spans="1:13" s="38" customFormat="1" x14ac:dyDescent="0.25">
      <c r="A188" s="116"/>
      <c r="B188" s="42" t="s">
        <v>104</v>
      </c>
      <c r="C188" s="43" t="s">
        <v>26</v>
      </c>
      <c r="D188" s="39">
        <v>921052.55</v>
      </c>
      <c r="E188" s="44">
        <v>921052.55</v>
      </c>
      <c r="F188" s="40"/>
      <c r="G188" s="40"/>
      <c r="H188" s="40"/>
      <c r="I188" s="39">
        <v>1801422.2088665001</v>
      </c>
      <c r="J188" s="44">
        <v>1801422.2088665001</v>
      </c>
      <c r="K188" s="40"/>
      <c r="L188" s="40"/>
      <c r="M188" s="41"/>
    </row>
    <row r="189" spans="1:13" s="38" customFormat="1" x14ac:dyDescent="0.25">
      <c r="A189" s="116"/>
      <c r="B189" s="42" t="s">
        <v>106</v>
      </c>
      <c r="C189" s="43" t="s">
        <v>26</v>
      </c>
      <c r="D189" s="39">
        <v>4505400</v>
      </c>
      <c r="E189" s="44">
        <v>4505400</v>
      </c>
      <c r="F189" s="40"/>
      <c r="G189" s="40"/>
      <c r="H189" s="40"/>
      <c r="I189" s="39">
        <v>8811796.4820000008</v>
      </c>
      <c r="J189" s="44">
        <v>8811796.4820000008</v>
      </c>
      <c r="K189" s="40"/>
      <c r="L189" s="40"/>
      <c r="M189" s="41"/>
    </row>
    <row r="190" spans="1:13" s="38" customFormat="1" x14ac:dyDescent="0.25">
      <c r="A190" s="116"/>
      <c r="B190" s="42" t="s">
        <v>107</v>
      </c>
      <c r="C190" s="43" t="s">
        <v>26</v>
      </c>
      <c r="D190" s="39">
        <v>1857126.38</v>
      </c>
      <c r="E190" s="44">
        <v>1857126.38</v>
      </c>
      <c r="F190" s="40"/>
      <c r="G190" s="40"/>
      <c r="H190" s="40"/>
      <c r="I190" s="39">
        <v>3632223.4877954</v>
      </c>
      <c r="J190" s="44">
        <v>3632223.4877954</v>
      </c>
      <c r="K190" s="40"/>
      <c r="L190" s="40"/>
      <c r="M190" s="41"/>
    </row>
    <row r="191" spans="1:13" s="38" customFormat="1" x14ac:dyDescent="0.25">
      <c r="A191" s="115" t="s">
        <v>127</v>
      </c>
      <c r="B191" s="42" t="s">
        <v>27</v>
      </c>
      <c r="C191" s="43" t="s">
        <v>26</v>
      </c>
      <c r="D191" s="39">
        <v>1353083.34</v>
      </c>
      <c r="E191" s="44">
        <v>1353083.34</v>
      </c>
      <c r="F191" s="40"/>
      <c r="G191" s="40"/>
      <c r="H191" s="40"/>
      <c r="I191" s="39">
        <v>2646400.9888721998</v>
      </c>
      <c r="J191" s="44">
        <v>2646400.9888721998</v>
      </c>
      <c r="K191" s="40"/>
      <c r="L191" s="40"/>
      <c r="M191" s="41"/>
    </row>
    <row r="192" spans="1:13" s="38" customFormat="1" x14ac:dyDescent="0.25">
      <c r="A192" s="116"/>
      <c r="B192" s="42" t="s">
        <v>33</v>
      </c>
      <c r="C192" s="43" t="s">
        <v>26</v>
      </c>
      <c r="D192" s="39">
        <v>2200000</v>
      </c>
      <c r="E192" s="44">
        <v>2200000</v>
      </c>
      <c r="F192" s="40"/>
      <c r="G192" s="40"/>
      <c r="H192" s="40"/>
      <c r="I192" s="39">
        <v>4302826</v>
      </c>
      <c r="J192" s="44">
        <v>4302826</v>
      </c>
      <c r="K192" s="40"/>
      <c r="L192" s="40"/>
      <c r="M192" s="41"/>
    </row>
    <row r="193" spans="1:13" s="38" customFormat="1" x14ac:dyDescent="0.25">
      <c r="A193" s="116"/>
      <c r="B193" s="42" t="s">
        <v>32</v>
      </c>
      <c r="C193" s="43" t="s">
        <v>26</v>
      </c>
      <c r="D193" s="39">
        <v>2880000</v>
      </c>
      <c r="E193" s="44">
        <v>2880000</v>
      </c>
      <c r="F193" s="40"/>
      <c r="G193" s="40"/>
      <c r="H193" s="40"/>
      <c r="I193" s="39">
        <v>5632790.4000000004</v>
      </c>
      <c r="J193" s="44">
        <v>5632790.4000000004</v>
      </c>
      <c r="K193" s="40"/>
      <c r="L193" s="40"/>
      <c r="M193" s="41"/>
    </row>
    <row r="194" spans="1:13" s="38" customFormat="1" x14ac:dyDescent="0.25">
      <c r="A194" s="116"/>
      <c r="B194" s="42" t="s">
        <v>31</v>
      </c>
      <c r="C194" s="43" t="s">
        <v>26</v>
      </c>
      <c r="D194" s="39">
        <v>2160000</v>
      </c>
      <c r="E194" s="44">
        <v>2160000</v>
      </c>
      <c r="F194" s="40"/>
      <c r="G194" s="40"/>
      <c r="H194" s="40"/>
      <c r="I194" s="39">
        <v>4224592.8</v>
      </c>
      <c r="J194" s="44">
        <v>4224592.8</v>
      </c>
      <c r="K194" s="40"/>
      <c r="L194" s="40"/>
      <c r="M194" s="41"/>
    </row>
    <row r="195" spans="1:13" s="38" customFormat="1" x14ac:dyDescent="0.25">
      <c r="A195" s="116"/>
      <c r="B195" s="42" t="s">
        <v>55</v>
      </c>
      <c r="C195" s="43" t="s">
        <v>26</v>
      </c>
      <c r="D195" s="39">
        <v>4480000</v>
      </c>
      <c r="E195" s="44">
        <v>4480000</v>
      </c>
      <c r="F195" s="40"/>
      <c r="G195" s="40"/>
      <c r="H195" s="40"/>
      <c r="I195" s="39">
        <v>8762118.4000000004</v>
      </c>
      <c r="J195" s="44">
        <v>8762118.4000000004</v>
      </c>
      <c r="K195" s="40"/>
      <c r="L195" s="40"/>
      <c r="M195" s="41"/>
    </row>
    <row r="196" spans="1:13" s="38" customFormat="1" x14ac:dyDescent="0.25">
      <c r="A196" s="116"/>
      <c r="B196" s="42" t="s">
        <v>100</v>
      </c>
      <c r="C196" s="43" t="s">
        <v>26</v>
      </c>
      <c r="D196" s="39">
        <v>9600000</v>
      </c>
      <c r="E196" s="44">
        <v>9600000</v>
      </c>
      <c r="F196" s="40"/>
      <c r="G196" s="40"/>
      <c r="H196" s="40"/>
      <c r="I196" s="39">
        <v>18775968</v>
      </c>
      <c r="J196" s="44">
        <v>18775968</v>
      </c>
      <c r="K196" s="40"/>
      <c r="L196" s="40"/>
      <c r="M196" s="41"/>
    </row>
    <row r="197" spans="1:13" s="38" customFormat="1" x14ac:dyDescent="0.25">
      <c r="A197" s="116"/>
      <c r="B197" s="42" t="s">
        <v>103</v>
      </c>
      <c r="C197" s="43" t="s">
        <v>26</v>
      </c>
      <c r="D197" s="39">
        <v>4620000</v>
      </c>
      <c r="E197" s="44">
        <v>4620000</v>
      </c>
      <c r="F197" s="40"/>
      <c r="G197" s="40"/>
      <c r="H197" s="40"/>
      <c r="I197" s="39">
        <v>9035934.5999999996</v>
      </c>
      <c r="J197" s="44">
        <v>9035934.5999999996</v>
      </c>
      <c r="K197" s="40"/>
      <c r="L197" s="40"/>
      <c r="M197" s="41"/>
    </row>
    <row r="198" spans="1:13" s="38" customFormat="1" x14ac:dyDescent="0.25">
      <c r="A198" s="115" t="s">
        <v>128</v>
      </c>
      <c r="B198" s="42" t="s">
        <v>27</v>
      </c>
      <c r="C198" s="43" t="s">
        <v>26</v>
      </c>
      <c r="D198" s="39">
        <v>800000</v>
      </c>
      <c r="E198" s="40"/>
      <c r="F198" s="44">
        <v>800000</v>
      </c>
      <c r="G198" s="40"/>
      <c r="H198" s="40"/>
      <c r="I198" s="39">
        <v>1564664</v>
      </c>
      <c r="J198" s="40"/>
      <c r="K198" s="44">
        <v>1564664</v>
      </c>
      <c r="L198" s="40"/>
      <c r="M198" s="41"/>
    </row>
    <row r="199" spans="1:13" s="38" customFormat="1" x14ac:dyDescent="0.25">
      <c r="A199" s="116"/>
      <c r="B199" s="42" t="s">
        <v>33</v>
      </c>
      <c r="C199" s="43" t="s">
        <v>26</v>
      </c>
      <c r="D199" s="39">
        <v>3400000</v>
      </c>
      <c r="E199" s="40"/>
      <c r="F199" s="44">
        <v>3400000</v>
      </c>
      <c r="G199" s="40"/>
      <c r="H199" s="40"/>
      <c r="I199" s="39">
        <v>6649822</v>
      </c>
      <c r="J199" s="40"/>
      <c r="K199" s="44">
        <v>6649822</v>
      </c>
      <c r="L199" s="40"/>
      <c r="M199" s="41"/>
    </row>
    <row r="200" spans="1:13" s="38" customFormat="1" x14ac:dyDescent="0.25">
      <c r="A200" s="116"/>
      <c r="B200" s="42" t="s">
        <v>32</v>
      </c>
      <c r="C200" s="43" t="s">
        <v>26</v>
      </c>
      <c r="D200" s="39">
        <v>3080000</v>
      </c>
      <c r="E200" s="40"/>
      <c r="F200" s="44">
        <v>3080000</v>
      </c>
      <c r="G200" s="40"/>
      <c r="H200" s="40"/>
      <c r="I200" s="39">
        <v>6023956.4000000004</v>
      </c>
      <c r="J200" s="40"/>
      <c r="K200" s="44">
        <v>6023956.4000000004</v>
      </c>
      <c r="L200" s="40"/>
      <c r="M200" s="41"/>
    </row>
    <row r="201" spans="1:13" s="38" customFormat="1" x14ac:dyDescent="0.25">
      <c r="A201" s="116"/>
      <c r="B201" s="42" t="s">
        <v>31</v>
      </c>
      <c r="C201" s="43" t="s">
        <v>26</v>
      </c>
      <c r="D201" s="39">
        <v>3920000</v>
      </c>
      <c r="E201" s="40"/>
      <c r="F201" s="44">
        <v>3920000</v>
      </c>
      <c r="G201" s="40"/>
      <c r="H201" s="40"/>
      <c r="I201" s="39">
        <v>7666853.5999999996</v>
      </c>
      <c r="J201" s="40"/>
      <c r="K201" s="44">
        <v>7666853.5999999996</v>
      </c>
      <c r="L201" s="40"/>
      <c r="M201" s="41"/>
    </row>
    <row r="202" spans="1:13" s="38" customFormat="1" x14ac:dyDescent="0.25">
      <c r="A202" s="116"/>
      <c r="B202" s="42" t="s">
        <v>55</v>
      </c>
      <c r="C202" s="43" t="s">
        <v>26</v>
      </c>
      <c r="D202" s="39">
        <v>5760000</v>
      </c>
      <c r="E202" s="40"/>
      <c r="F202" s="44">
        <v>5760000</v>
      </c>
      <c r="G202" s="40"/>
      <c r="H202" s="40"/>
      <c r="I202" s="39">
        <v>11265580.800000001</v>
      </c>
      <c r="J202" s="40"/>
      <c r="K202" s="44">
        <v>11265580.800000001</v>
      </c>
      <c r="L202" s="40"/>
      <c r="M202" s="41"/>
    </row>
    <row r="203" spans="1:13" s="38" customFormat="1" x14ac:dyDescent="0.25">
      <c r="A203" s="116"/>
      <c r="B203" s="42" t="s">
        <v>100</v>
      </c>
      <c r="C203" s="43" t="s">
        <v>26</v>
      </c>
      <c r="D203" s="39">
        <v>4320000</v>
      </c>
      <c r="E203" s="40"/>
      <c r="F203" s="44">
        <v>4320000</v>
      </c>
      <c r="G203" s="40"/>
      <c r="H203" s="40"/>
      <c r="I203" s="39">
        <v>8449185.5999999996</v>
      </c>
      <c r="J203" s="40"/>
      <c r="K203" s="44">
        <v>8449185.5999999996</v>
      </c>
      <c r="L203" s="40"/>
      <c r="M203" s="41"/>
    </row>
    <row r="204" spans="1:13" s="38" customFormat="1" x14ac:dyDescent="0.25">
      <c r="A204" s="115" t="s">
        <v>129</v>
      </c>
      <c r="B204" s="42" t="s">
        <v>27</v>
      </c>
      <c r="C204" s="43" t="s">
        <v>26</v>
      </c>
      <c r="D204" s="39">
        <v>3882352.94</v>
      </c>
      <c r="E204" s="40"/>
      <c r="F204" s="44">
        <v>3882352.94</v>
      </c>
      <c r="G204" s="40"/>
      <c r="H204" s="40"/>
      <c r="I204" s="39">
        <v>7593222.3506402001</v>
      </c>
      <c r="J204" s="40"/>
      <c r="K204" s="44">
        <v>7593222.3506402001</v>
      </c>
      <c r="L204" s="40"/>
      <c r="M204" s="41"/>
    </row>
    <row r="205" spans="1:13" s="38" customFormat="1" x14ac:dyDescent="0.25">
      <c r="A205" s="116"/>
      <c r="B205" s="42" t="s">
        <v>33</v>
      </c>
      <c r="C205" s="43" t="s">
        <v>26</v>
      </c>
      <c r="D205" s="39">
        <v>7300000</v>
      </c>
      <c r="E205" s="40"/>
      <c r="F205" s="44">
        <v>7300000</v>
      </c>
      <c r="G205" s="40"/>
      <c r="H205" s="40"/>
      <c r="I205" s="39">
        <v>14277559</v>
      </c>
      <c r="J205" s="40"/>
      <c r="K205" s="44">
        <v>14277559</v>
      </c>
      <c r="L205" s="40"/>
      <c r="M205" s="41"/>
    </row>
    <row r="206" spans="1:13" s="38" customFormat="1" x14ac:dyDescent="0.25">
      <c r="A206" s="116"/>
      <c r="B206" s="42" t="s">
        <v>32</v>
      </c>
      <c r="C206" s="43" t="s">
        <v>26</v>
      </c>
      <c r="D206" s="39">
        <v>7600000</v>
      </c>
      <c r="E206" s="40"/>
      <c r="F206" s="44">
        <v>7600000</v>
      </c>
      <c r="G206" s="40"/>
      <c r="H206" s="40"/>
      <c r="I206" s="39">
        <v>14864308</v>
      </c>
      <c r="J206" s="40"/>
      <c r="K206" s="44">
        <v>14864308</v>
      </c>
      <c r="L206" s="40"/>
      <c r="M206" s="41"/>
    </row>
    <row r="207" spans="1:13" s="38" customFormat="1" x14ac:dyDescent="0.25">
      <c r="A207" s="116"/>
      <c r="B207" s="42" t="s">
        <v>31</v>
      </c>
      <c r="C207" s="43" t="s">
        <v>26</v>
      </c>
      <c r="D207" s="39">
        <v>6000000</v>
      </c>
      <c r="E207" s="40"/>
      <c r="F207" s="44">
        <v>6000000</v>
      </c>
      <c r="G207" s="40"/>
      <c r="H207" s="40"/>
      <c r="I207" s="39">
        <v>11734980</v>
      </c>
      <c r="J207" s="40"/>
      <c r="K207" s="44">
        <v>11734980</v>
      </c>
      <c r="L207" s="40"/>
      <c r="M207" s="41"/>
    </row>
    <row r="208" spans="1:13" s="38" customFormat="1" x14ac:dyDescent="0.25">
      <c r="A208" s="116"/>
      <c r="B208" s="42" t="s">
        <v>55</v>
      </c>
      <c r="C208" s="43" t="s">
        <v>26</v>
      </c>
      <c r="D208" s="39">
        <v>5960000</v>
      </c>
      <c r="E208" s="40"/>
      <c r="F208" s="44">
        <v>5960000</v>
      </c>
      <c r="G208" s="40"/>
      <c r="H208" s="40"/>
      <c r="I208" s="39">
        <v>11656746.800000001</v>
      </c>
      <c r="J208" s="40"/>
      <c r="K208" s="44">
        <v>11656746.800000001</v>
      </c>
      <c r="L208" s="40"/>
      <c r="M208" s="41"/>
    </row>
    <row r="209" spans="1:13" s="38" customFormat="1" x14ac:dyDescent="0.25">
      <c r="A209" s="116"/>
      <c r="B209" s="42" t="s">
        <v>100</v>
      </c>
      <c r="C209" s="43" t="s">
        <v>26</v>
      </c>
      <c r="D209" s="39">
        <v>5000000</v>
      </c>
      <c r="E209" s="40"/>
      <c r="F209" s="44">
        <v>5000000</v>
      </c>
      <c r="G209" s="40"/>
      <c r="H209" s="40"/>
      <c r="I209" s="39">
        <v>9779150</v>
      </c>
      <c r="J209" s="40"/>
      <c r="K209" s="44">
        <v>9779150</v>
      </c>
      <c r="L209" s="40"/>
      <c r="M209" s="41"/>
    </row>
    <row r="210" spans="1:13" s="38" customFormat="1" x14ac:dyDescent="0.25">
      <c r="A210" s="116"/>
      <c r="B210" s="42" t="s">
        <v>103</v>
      </c>
      <c r="C210" s="43" t="s">
        <v>26</v>
      </c>
      <c r="D210" s="39">
        <v>5000000</v>
      </c>
      <c r="E210" s="40"/>
      <c r="F210" s="44">
        <v>5000000</v>
      </c>
      <c r="G210" s="40"/>
      <c r="H210" s="40"/>
      <c r="I210" s="39">
        <v>9779150</v>
      </c>
      <c r="J210" s="40"/>
      <c r="K210" s="44">
        <v>9779150</v>
      </c>
      <c r="L210" s="40"/>
      <c r="M210" s="41"/>
    </row>
    <row r="211" spans="1:13" s="38" customFormat="1" x14ac:dyDescent="0.25">
      <c r="A211" s="116"/>
      <c r="B211" s="42" t="s">
        <v>104</v>
      </c>
      <c r="C211" s="43" t="s">
        <v>26</v>
      </c>
      <c r="D211" s="39">
        <v>3000000</v>
      </c>
      <c r="E211" s="40"/>
      <c r="F211" s="44">
        <v>3000000</v>
      </c>
      <c r="G211" s="40"/>
      <c r="H211" s="40"/>
      <c r="I211" s="39">
        <v>5867490</v>
      </c>
      <c r="J211" s="40"/>
      <c r="K211" s="44">
        <v>5867490</v>
      </c>
      <c r="L211" s="40"/>
      <c r="M211" s="41"/>
    </row>
    <row r="212" spans="1:13" s="38" customFormat="1" x14ac:dyDescent="0.25">
      <c r="A212" s="115" t="s">
        <v>130</v>
      </c>
      <c r="B212" s="42" t="s">
        <v>27</v>
      </c>
      <c r="C212" s="43" t="s">
        <v>26</v>
      </c>
      <c r="D212" s="39">
        <v>815789.47</v>
      </c>
      <c r="E212" s="44">
        <v>815789.47</v>
      </c>
      <c r="F212" s="40"/>
      <c r="G212" s="40"/>
      <c r="H212" s="40"/>
      <c r="I212" s="39">
        <v>1595545.5191101001</v>
      </c>
      <c r="J212" s="44">
        <v>1595545.5191101001</v>
      </c>
      <c r="K212" s="40"/>
      <c r="L212" s="40"/>
      <c r="M212" s="41"/>
    </row>
    <row r="213" spans="1:13" s="38" customFormat="1" x14ac:dyDescent="0.25">
      <c r="A213" s="116"/>
      <c r="B213" s="42" t="s">
        <v>33</v>
      </c>
      <c r="C213" s="43" t="s">
        <v>26</v>
      </c>
      <c r="D213" s="39">
        <v>897368.41</v>
      </c>
      <c r="E213" s="44">
        <v>897368.41</v>
      </c>
      <c r="F213" s="40"/>
      <c r="G213" s="40"/>
      <c r="H213" s="40"/>
      <c r="I213" s="39">
        <v>1755100.0573303001</v>
      </c>
      <c r="J213" s="44">
        <v>1755100.0573303001</v>
      </c>
      <c r="K213" s="40"/>
      <c r="L213" s="40"/>
      <c r="M213" s="41"/>
    </row>
    <row r="214" spans="1:13" s="38" customFormat="1" x14ac:dyDescent="0.25">
      <c r="A214" s="116"/>
      <c r="B214" s="42" t="s">
        <v>32</v>
      </c>
      <c r="C214" s="43" t="s">
        <v>26</v>
      </c>
      <c r="D214" s="39">
        <v>2447368.41</v>
      </c>
      <c r="E214" s="44">
        <v>2447368.41</v>
      </c>
      <c r="F214" s="40"/>
      <c r="G214" s="40"/>
      <c r="H214" s="40"/>
      <c r="I214" s="39">
        <v>4786636.5573303001</v>
      </c>
      <c r="J214" s="44">
        <v>4786636.5573303001</v>
      </c>
      <c r="K214" s="40"/>
      <c r="L214" s="40"/>
      <c r="M214" s="41"/>
    </row>
    <row r="215" spans="1:13" s="38" customFormat="1" x14ac:dyDescent="0.25">
      <c r="A215" s="116"/>
      <c r="B215" s="42" t="s">
        <v>31</v>
      </c>
      <c r="C215" s="43" t="s">
        <v>26</v>
      </c>
      <c r="D215" s="39">
        <v>3263157.88</v>
      </c>
      <c r="E215" s="44">
        <v>3263157.88</v>
      </c>
      <c r="F215" s="40"/>
      <c r="G215" s="40"/>
      <c r="H215" s="40"/>
      <c r="I215" s="39">
        <v>6382182.0764404004</v>
      </c>
      <c r="J215" s="44">
        <v>6382182.0764404004</v>
      </c>
      <c r="K215" s="40"/>
      <c r="L215" s="40"/>
      <c r="M215" s="41"/>
    </row>
    <row r="216" spans="1:13" s="38" customFormat="1" x14ac:dyDescent="0.25">
      <c r="A216" s="116"/>
      <c r="B216" s="42" t="s">
        <v>55</v>
      </c>
      <c r="C216" s="43" t="s">
        <v>26</v>
      </c>
      <c r="D216" s="39">
        <v>8500000</v>
      </c>
      <c r="E216" s="44">
        <v>8500000</v>
      </c>
      <c r="F216" s="40"/>
      <c r="G216" s="40"/>
      <c r="H216" s="40"/>
      <c r="I216" s="39">
        <v>16624555</v>
      </c>
      <c r="J216" s="44">
        <v>16624555</v>
      </c>
      <c r="K216" s="40"/>
      <c r="L216" s="40"/>
      <c r="M216" s="41"/>
    </row>
    <row r="217" spans="1:13" s="38" customFormat="1" x14ac:dyDescent="0.25">
      <c r="A217" s="116"/>
      <c r="B217" s="42" t="s">
        <v>100</v>
      </c>
      <c r="C217" s="43" t="s">
        <v>26</v>
      </c>
      <c r="D217" s="39">
        <v>20000000</v>
      </c>
      <c r="E217" s="44">
        <v>20000000</v>
      </c>
      <c r="F217" s="40"/>
      <c r="G217" s="40"/>
      <c r="H217" s="40"/>
      <c r="I217" s="39">
        <v>39116600</v>
      </c>
      <c r="J217" s="44">
        <v>39116600</v>
      </c>
      <c r="K217" s="40"/>
      <c r="L217" s="40"/>
      <c r="M217" s="41"/>
    </row>
    <row r="218" spans="1:13" s="38" customFormat="1" x14ac:dyDescent="0.25">
      <c r="A218" s="116"/>
      <c r="B218" s="42" t="s">
        <v>103</v>
      </c>
      <c r="C218" s="43" t="s">
        <v>26</v>
      </c>
      <c r="D218" s="39">
        <v>5000000</v>
      </c>
      <c r="E218" s="44">
        <v>5000000</v>
      </c>
      <c r="F218" s="40"/>
      <c r="G218" s="40"/>
      <c r="H218" s="40"/>
      <c r="I218" s="39">
        <v>9779150</v>
      </c>
      <c r="J218" s="44">
        <v>9779150</v>
      </c>
      <c r="K218" s="40"/>
      <c r="L218" s="40"/>
      <c r="M218" s="41"/>
    </row>
    <row r="219" spans="1:13" s="38" customFormat="1" x14ac:dyDescent="0.25">
      <c r="A219" s="115" t="s">
        <v>97</v>
      </c>
      <c r="B219" s="42" t="s">
        <v>27</v>
      </c>
      <c r="C219" s="43" t="s">
        <v>26</v>
      </c>
      <c r="D219" s="39">
        <v>1354838.77</v>
      </c>
      <c r="E219" s="44">
        <v>812903.33</v>
      </c>
      <c r="F219" s="44">
        <v>541935.43999999994</v>
      </c>
      <c r="G219" s="40"/>
      <c r="H219" s="40"/>
      <c r="I219" s="39">
        <v>2649834.3115290999</v>
      </c>
      <c r="J219" s="44">
        <v>1589900.7199138999</v>
      </c>
      <c r="K219" s="44">
        <v>1059933.5916152</v>
      </c>
      <c r="L219" s="40"/>
      <c r="M219" s="41"/>
    </row>
    <row r="220" spans="1:13" s="38" customFormat="1" x14ac:dyDescent="0.25">
      <c r="A220" s="116"/>
      <c r="B220" s="42" t="s">
        <v>33</v>
      </c>
      <c r="C220" s="43" t="s">
        <v>26</v>
      </c>
      <c r="D220" s="39">
        <v>5666666.71</v>
      </c>
      <c r="E220" s="44">
        <v>3400000</v>
      </c>
      <c r="F220" s="44">
        <v>2266666.71</v>
      </c>
      <c r="G220" s="40"/>
      <c r="H220" s="40"/>
      <c r="I220" s="39">
        <v>11083036.7514193</v>
      </c>
      <c r="J220" s="44">
        <v>6649822</v>
      </c>
      <c r="K220" s="44">
        <v>4433214.7514193002</v>
      </c>
      <c r="L220" s="40"/>
      <c r="M220" s="41"/>
    </row>
    <row r="221" spans="1:13" s="38" customFormat="1" x14ac:dyDescent="0.25">
      <c r="A221" s="116"/>
      <c r="B221" s="42" t="s">
        <v>32</v>
      </c>
      <c r="C221" s="43" t="s">
        <v>26</v>
      </c>
      <c r="D221" s="39">
        <v>5806451.5499999998</v>
      </c>
      <c r="E221" s="44">
        <v>3483870.93</v>
      </c>
      <c r="F221" s="44">
        <v>2322580.62</v>
      </c>
      <c r="G221" s="40"/>
      <c r="H221" s="40"/>
      <c r="I221" s="39">
        <v>11356432.1350365</v>
      </c>
      <c r="J221" s="44">
        <v>6813859.2810218995</v>
      </c>
      <c r="K221" s="44">
        <v>4542572.8540145997</v>
      </c>
      <c r="L221" s="40"/>
      <c r="M221" s="41"/>
    </row>
    <row r="222" spans="1:13" s="38" customFormat="1" x14ac:dyDescent="0.25">
      <c r="A222" s="116"/>
      <c r="B222" s="42" t="s">
        <v>31</v>
      </c>
      <c r="C222" s="43" t="s">
        <v>26</v>
      </c>
      <c r="D222" s="39">
        <v>6129032.2000000002</v>
      </c>
      <c r="E222" s="44">
        <v>3677419.32</v>
      </c>
      <c r="F222" s="44">
        <v>2451612.88</v>
      </c>
      <c r="G222" s="40"/>
      <c r="H222" s="40"/>
      <c r="I222" s="39">
        <v>11987345.047726</v>
      </c>
      <c r="J222" s="44">
        <v>7192407.0286355997</v>
      </c>
      <c r="K222" s="44">
        <v>4794938.0190904001</v>
      </c>
      <c r="L222" s="40"/>
      <c r="M222" s="41"/>
    </row>
    <row r="223" spans="1:13" s="38" customFormat="1" x14ac:dyDescent="0.25">
      <c r="A223" s="116"/>
      <c r="B223" s="42" t="s">
        <v>55</v>
      </c>
      <c r="C223" s="43" t="s">
        <v>26</v>
      </c>
      <c r="D223" s="39">
        <v>6451612.8499999996</v>
      </c>
      <c r="E223" s="44">
        <v>3870967.71</v>
      </c>
      <c r="F223" s="44">
        <v>2580645.14</v>
      </c>
      <c r="G223" s="40"/>
      <c r="H223" s="40"/>
      <c r="I223" s="39">
        <v>12618257.960415499</v>
      </c>
      <c r="J223" s="44">
        <v>7570954.7762492998</v>
      </c>
      <c r="K223" s="44">
        <v>5047303.1841662005</v>
      </c>
      <c r="L223" s="40"/>
      <c r="M223" s="41"/>
    </row>
    <row r="224" spans="1:13" s="38" customFormat="1" x14ac:dyDescent="0.25">
      <c r="A224" s="116"/>
      <c r="B224" s="42" t="s">
        <v>100</v>
      </c>
      <c r="C224" s="43" t="s">
        <v>26</v>
      </c>
      <c r="D224" s="39">
        <v>6774193.5</v>
      </c>
      <c r="E224" s="44">
        <v>4064516.1</v>
      </c>
      <c r="F224" s="44">
        <v>2709677.4</v>
      </c>
      <c r="G224" s="40"/>
      <c r="H224" s="40"/>
      <c r="I224" s="39">
        <v>13249170.873105001</v>
      </c>
      <c r="J224" s="44">
        <v>7949502.5238629999</v>
      </c>
      <c r="K224" s="44">
        <v>5299668.3492419999</v>
      </c>
      <c r="L224" s="40"/>
      <c r="M224" s="41"/>
    </row>
    <row r="225" spans="1:13" s="38" customFormat="1" x14ac:dyDescent="0.25">
      <c r="A225" s="116"/>
      <c r="B225" s="42" t="s">
        <v>103</v>
      </c>
      <c r="C225" s="43" t="s">
        <v>26</v>
      </c>
      <c r="D225" s="39">
        <v>8709677.4000000004</v>
      </c>
      <c r="E225" s="44">
        <v>5225806.4400000004</v>
      </c>
      <c r="F225" s="44">
        <v>3483870.96</v>
      </c>
      <c r="G225" s="40"/>
      <c r="H225" s="40"/>
      <c r="I225" s="39">
        <v>17034648.349242002</v>
      </c>
      <c r="J225" s="44">
        <v>10220789.0095452</v>
      </c>
      <c r="K225" s="44">
        <v>6813859.3396968003</v>
      </c>
      <c r="L225" s="40"/>
      <c r="M225" s="41"/>
    </row>
    <row r="226" spans="1:13" s="38" customFormat="1" x14ac:dyDescent="0.25">
      <c r="A226" s="116"/>
      <c r="B226" s="42" t="s">
        <v>104</v>
      </c>
      <c r="C226" s="43" t="s">
        <v>26</v>
      </c>
      <c r="D226" s="39">
        <v>13935483.869999999</v>
      </c>
      <c r="E226" s="44">
        <v>8361290.3200000003</v>
      </c>
      <c r="F226" s="44">
        <v>5574193.5499999998</v>
      </c>
      <c r="G226" s="40"/>
      <c r="H226" s="40"/>
      <c r="I226" s="39">
        <v>27255437.417462099</v>
      </c>
      <c r="J226" s="44">
        <v>16353262.4465656</v>
      </c>
      <c r="K226" s="44">
        <v>10902174.970896499</v>
      </c>
      <c r="L226" s="40"/>
      <c r="M226" s="41"/>
    </row>
    <row r="227" spans="1:13" s="38" customFormat="1" x14ac:dyDescent="0.25">
      <c r="A227" s="116"/>
      <c r="B227" s="42" t="s">
        <v>106</v>
      </c>
      <c r="C227" s="43" t="s">
        <v>26</v>
      </c>
      <c r="D227" s="39">
        <v>8600000</v>
      </c>
      <c r="E227" s="44">
        <v>5160000</v>
      </c>
      <c r="F227" s="44">
        <v>3440000</v>
      </c>
      <c r="G227" s="40"/>
      <c r="H227" s="40"/>
      <c r="I227" s="39">
        <v>16820138</v>
      </c>
      <c r="J227" s="44">
        <v>10092082.800000001</v>
      </c>
      <c r="K227" s="44">
        <v>6728055.2000000002</v>
      </c>
      <c r="L227" s="40"/>
      <c r="M227" s="41"/>
    </row>
    <row r="228" spans="1:13" s="38" customFormat="1" x14ac:dyDescent="0.25">
      <c r="A228" s="42" t="s">
        <v>126</v>
      </c>
      <c r="B228" s="42" t="s">
        <v>27</v>
      </c>
      <c r="C228" s="43" t="s">
        <v>46</v>
      </c>
      <c r="D228" s="39">
        <v>588128.98</v>
      </c>
      <c r="E228" s="44">
        <v>588128.98</v>
      </c>
      <c r="F228" s="40"/>
      <c r="G228" s="40"/>
      <c r="H228" s="40"/>
      <c r="I228" s="39">
        <v>1014893.59988638</v>
      </c>
      <c r="J228" s="44">
        <v>1014893.59988638</v>
      </c>
      <c r="K228" s="40"/>
      <c r="L228" s="40"/>
      <c r="M228" s="41"/>
    </row>
    <row r="229" spans="1:13" s="38" customFormat="1" x14ac:dyDescent="0.25">
      <c r="A229" s="109" t="s">
        <v>132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1"/>
    </row>
    <row r="230" spans="1:13" s="38" customFormat="1" x14ac:dyDescent="0.25">
      <c r="A230" s="107" t="s">
        <v>26</v>
      </c>
      <c r="B230" s="108"/>
      <c r="C230" s="108"/>
      <c r="D230" s="39">
        <v>195000000</v>
      </c>
      <c r="E230" s="39">
        <v>118875000</v>
      </c>
      <c r="F230" s="39">
        <v>67875000</v>
      </c>
      <c r="G230" s="39">
        <v>1250000</v>
      </c>
      <c r="H230" s="39">
        <v>7000000</v>
      </c>
      <c r="I230" s="39">
        <v>381386850</v>
      </c>
      <c r="J230" s="39">
        <v>232499291.25</v>
      </c>
      <c r="K230" s="39">
        <v>132751961.25</v>
      </c>
      <c r="L230" s="39">
        <v>2444787.5</v>
      </c>
      <c r="M230" s="45">
        <v>13690810</v>
      </c>
    </row>
    <row r="231" spans="1:13" s="38" customFormat="1" x14ac:dyDescent="0.25">
      <c r="A231" s="115" t="s">
        <v>133</v>
      </c>
      <c r="B231" s="42" t="s">
        <v>27</v>
      </c>
      <c r="C231" s="43" t="s">
        <v>26</v>
      </c>
      <c r="D231" s="39">
        <v>50000000</v>
      </c>
      <c r="E231" s="44">
        <v>30000000</v>
      </c>
      <c r="F231" s="44">
        <v>15000000</v>
      </c>
      <c r="G231" s="40"/>
      <c r="H231" s="44">
        <v>5000000</v>
      </c>
      <c r="I231" s="39">
        <v>97791500</v>
      </c>
      <c r="J231" s="44">
        <v>58674900</v>
      </c>
      <c r="K231" s="44">
        <v>29337450</v>
      </c>
      <c r="L231" s="40"/>
      <c r="M231" s="46">
        <v>9779150</v>
      </c>
    </row>
    <row r="232" spans="1:13" s="38" customFormat="1" x14ac:dyDescent="0.25">
      <c r="A232" s="116"/>
      <c r="B232" s="42" t="s">
        <v>33</v>
      </c>
      <c r="C232" s="43" t="s">
        <v>26</v>
      </c>
      <c r="D232" s="39">
        <v>20000000</v>
      </c>
      <c r="E232" s="44">
        <v>12000000</v>
      </c>
      <c r="F232" s="44">
        <v>6000000</v>
      </c>
      <c r="G232" s="40"/>
      <c r="H232" s="44">
        <v>2000000</v>
      </c>
      <c r="I232" s="39">
        <v>39116600</v>
      </c>
      <c r="J232" s="44">
        <v>23469960</v>
      </c>
      <c r="K232" s="44">
        <v>11734980</v>
      </c>
      <c r="L232" s="40"/>
      <c r="M232" s="46">
        <v>3911660</v>
      </c>
    </row>
    <row r="233" spans="1:13" s="38" customFormat="1" x14ac:dyDescent="0.25">
      <c r="A233" s="42" t="s">
        <v>134</v>
      </c>
      <c r="B233" s="42" t="s">
        <v>27</v>
      </c>
      <c r="C233" s="43" t="s">
        <v>26</v>
      </c>
      <c r="D233" s="39">
        <v>125000000</v>
      </c>
      <c r="E233" s="44">
        <v>76875000</v>
      </c>
      <c r="F233" s="44">
        <v>46875000</v>
      </c>
      <c r="G233" s="44">
        <v>1250000</v>
      </c>
      <c r="H233" s="40"/>
      <c r="I233" s="39">
        <v>244478750</v>
      </c>
      <c r="J233" s="44">
        <v>150354431.25</v>
      </c>
      <c r="K233" s="44">
        <v>91679531.25</v>
      </c>
      <c r="L233" s="44">
        <v>2444787.5</v>
      </c>
      <c r="M233" s="41"/>
    </row>
    <row r="234" spans="1:13" s="38" customFormat="1" x14ac:dyDescent="0.25">
      <c r="A234" s="109" t="s">
        <v>135</v>
      </c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1"/>
    </row>
    <row r="235" spans="1:13" s="38" customFormat="1" x14ac:dyDescent="0.25">
      <c r="A235" s="107" t="s">
        <v>136</v>
      </c>
      <c r="B235" s="108"/>
      <c r="C235" s="108"/>
      <c r="D235" s="39">
        <v>80412827310</v>
      </c>
      <c r="E235" s="39">
        <v>23395098035</v>
      </c>
      <c r="F235" s="39">
        <v>57017729275</v>
      </c>
      <c r="G235" s="40"/>
      <c r="H235" s="40"/>
      <c r="I235" s="39">
        <v>120619240.965</v>
      </c>
      <c r="J235" s="39">
        <v>35092647.052500002</v>
      </c>
      <c r="K235" s="39">
        <v>85526593.912499994</v>
      </c>
      <c r="L235" s="40"/>
      <c r="M235" s="41"/>
    </row>
    <row r="236" spans="1:13" s="38" customFormat="1" x14ac:dyDescent="0.25">
      <c r="A236" s="115" t="s">
        <v>137</v>
      </c>
      <c r="B236" s="42" t="s">
        <v>27</v>
      </c>
      <c r="C236" s="43" t="s">
        <v>136</v>
      </c>
      <c r="D236" s="39">
        <v>14130366000</v>
      </c>
      <c r="E236" s="44">
        <v>8472830051</v>
      </c>
      <c r="F236" s="44">
        <v>5657535949</v>
      </c>
      <c r="G236" s="40"/>
      <c r="H236" s="40"/>
      <c r="I236" s="39">
        <v>21195549</v>
      </c>
      <c r="J236" s="44">
        <v>12709245.0765</v>
      </c>
      <c r="K236" s="44">
        <v>8486303.9234999996</v>
      </c>
      <c r="L236" s="40"/>
      <c r="M236" s="41"/>
    </row>
    <row r="237" spans="1:13" s="38" customFormat="1" x14ac:dyDescent="0.25">
      <c r="A237" s="116"/>
      <c r="B237" s="42" t="s">
        <v>33</v>
      </c>
      <c r="C237" s="43" t="s">
        <v>136</v>
      </c>
      <c r="D237" s="39">
        <v>33043968000</v>
      </c>
      <c r="E237" s="44">
        <v>14922267984</v>
      </c>
      <c r="F237" s="44">
        <v>18121700016</v>
      </c>
      <c r="G237" s="40"/>
      <c r="H237" s="40"/>
      <c r="I237" s="39">
        <v>49565952</v>
      </c>
      <c r="J237" s="44">
        <v>22383401.976</v>
      </c>
      <c r="K237" s="44">
        <v>27182550.024</v>
      </c>
      <c r="L237" s="40"/>
      <c r="M237" s="41"/>
    </row>
    <row r="238" spans="1:13" s="38" customFormat="1" x14ac:dyDescent="0.25">
      <c r="A238" s="116"/>
      <c r="B238" s="42" t="s">
        <v>32</v>
      </c>
      <c r="C238" s="43" t="s">
        <v>136</v>
      </c>
      <c r="D238" s="39">
        <v>33238493310</v>
      </c>
      <c r="E238" s="40"/>
      <c r="F238" s="44">
        <v>33238493310</v>
      </c>
      <c r="G238" s="40"/>
      <c r="H238" s="40"/>
      <c r="I238" s="39">
        <v>49857739.965000004</v>
      </c>
      <c r="J238" s="40"/>
      <c r="K238" s="44">
        <v>49857739.965000004</v>
      </c>
      <c r="L238" s="40"/>
      <c r="M238" s="41"/>
    </row>
    <row r="239" spans="1:13" s="38" customFormat="1" x14ac:dyDescent="0.25">
      <c r="A239" s="109" t="s">
        <v>138</v>
      </c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1"/>
    </row>
    <row r="240" spans="1:13" s="38" customFormat="1" x14ac:dyDescent="0.25">
      <c r="A240" s="107" t="s">
        <v>139</v>
      </c>
      <c r="B240" s="108"/>
      <c r="C240" s="108"/>
      <c r="D240" s="39">
        <v>9450000</v>
      </c>
      <c r="E240" s="39">
        <v>9450000</v>
      </c>
      <c r="F240" s="40"/>
      <c r="G240" s="40"/>
      <c r="H240" s="40"/>
      <c r="I240" s="39">
        <v>53893350</v>
      </c>
      <c r="J240" s="39">
        <v>53893350</v>
      </c>
      <c r="K240" s="40"/>
      <c r="L240" s="40"/>
      <c r="M240" s="41"/>
    </row>
    <row r="241" spans="1:13" s="38" customFormat="1" x14ac:dyDescent="0.25">
      <c r="A241" s="42" t="s">
        <v>140</v>
      </c>
      <c r="B241" s="42" t="s">
        <v>27</v>
      </c>
      <c r="C241" s="43" t="s">
        <v>139</v>
      </c>
      <c r="D241" s="39">
        <v>9450000</v>
      </c>
      <c r="E241" s="44">
        <v>9450000</v>
      </c>
      <c r="F241" s="40"/>
      <c r="G241" s="40"/>
      <c r="H241" s="40"/>
      <c r="I241" s="39">
        <v>53893350</v>
      </c>
      <c r="J241" s="44">
        <v>53893350</v>
      </c>
      <c r="K241" s="40"/>
      <c r="L241" s="40"/>
      <c r="M241" s="41"/>
    </row>
    <row r="242" spans="1:13" s="38" customFormat="1" x14ac:dyDescent="0.25">
      <c r="A242" s="109" t="s">
        <v>141</v>
      </c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1"/>
    </row>
    <row r="243" spans="1:13" s="38" customFormat="1" x14ac:dyDescent="0.25">
      <c r="A243" s="107" t="s">
        <v>26</v>
      </c>
      <c r="B243" s="108"/>
      <c r="C243" s="108"/>
      <c r="D243" s="39">
        <v>10085344.699999999</v>
      </c>
      <c r="E243" s="39">
        <v>6010665.6699999999</v>
      </c>
      <c r="F243" s="39">
        <v>4074679.03</v>
      </c>
      <c r="G243" s="40"/>
      <c r="H243" s="40"/>
      <c r="I243" s="39">
        <v>19725219.724601001</v>
      </c>
      <c r="J243" s="39">
        <v>11755840.2373561</v>
      </c>
      <c r="K243" s="39">
        <v>7969379.4872449003</v>
      </c>
      <c r="L243" s="40"/>
      <c r="M243" s="41"/>
    </row>
    <row r="244" spans="1:13" s="38" customFormat="1" x14ac:dyDescent="0.25">
      <c r="A244" s="107" t="s">
        <v>142</v>
      </c>
      <c r="B244" s="108"/>
      <c r="C244" s="108"/>
      <c r="D244" s="39">
        <v>30406798.559999999</v>
      </c>
      <c r="E244" s="39">
        <v>17518754.309999999</v>
      </c>
      <c r="F244" s="39">
        <v>12888044.25</v>
      </c>
      <c r="G244" s="40"/>
      <c r="H244" s="40"/>
      <c r="I244" s="39">
        <v>73593604.961566597</v>
      </c>
      <c r="J244" s="39">
        <v>42400658.575247303</v>
      </c>
      <c r="K244" s="39">
        <v>31192946.386319298</v>
      </c>
      <c r="L244" s="40"/>
      <c r="M244" s="41"/>
    </row>
    <row r="245" spans="1:13" s="38" customFormat="1" x14ac:dyDescent="0.25">
      <c r="A245" s="42" t="s">
        <v>143</v>
      </c>
      <c r="B245" s="42" t="s">
        <v>27</v>
      </c>
      <c r="C245" s="43" t="s">
        <v>26</v>
      </c>
      <c r="D245" s="39">
        <v>10085344.699999999</v>
      </c>
      <c r="E245" s="44">
        <v>6010665.6699999999</v>
      </c>
      <c r="F245" s="44">
        <v>4074679.03</v>
      </c>
      <c r="G245" s="40"/>
      <c r="H245" s="40"/>
      <c r="I245" s="39">
        <v>19725219.724601001</v>
      </c>
      <c r="J245" s="44">
        <v>11755840.2373561</v>
      </c>
      <c r="K245" s="44">
        <v>7969379.4872449003</v>
      </c>
      <c r="L245" s="40"/>
      <c r="M245" s="41"/>
    </row>
    <row r="246" spans="1:13" s="38" customFormat="1" x14ac:dyDescent="0.25">
      <c r="A246" s="42" t="s">
        <v>144</v>
      </c>
      <c r="B246" s="42" t="s">
        <v>27</v>
      </c>
      <c r="C246" s="43" t="s">
        <v>142</v>
      </c>
      <c r="D246" s="39">
        <v>2099901.4900000002</v>
      </c>
      <c r="E246" s="44">
        <v>2099901.4900000002</v>
      </c>
      <c r="F246" s="40"/>
      <c r="G246" s="40"/>
      <c r="H246" s="40"/>
      <c r="I246" s="39">
        <v>5082393.67614849</v>
      </c>
      <c r="J246" s="44">
        <v>5082393.67614849</v>
      </c>
      <c r="K246" s="40"/>
      <c r="L246" s="40"/>
      <c r="M246" s="41"/>
    </row>
    <row r="247" spans="1:13" s="38" customFormat="1" x14ac:dyDescent="0.25">
      <c r="A247" s="42" t="s">
        <v>145</v>
      </c>
      <c r="B247" s="42" t="s">
        <v>27</v>
      </c>
      <c r="C247" s="43" t="s">
        <v>142</v>
      </c>
      <c r="D247" s="39">
        <v>5030037.87</v>
      </c>
      <c r="E247" s="44">
        <v>3050020</v>
      </c>
      <c r="F247" s="44">
        <v>1980017.87</v>
      </c>
      <c r="G247" s="40"/>
      <c r="H247" s="40"/>
      <c r="I247" s="39">
        <v>12174205.6867989</v>
      </c>
      <c r="J247" s="44">
        <v>7381966.4560200004</v>
      </c>
      <c r="K247" s="44">
        <v>4792239.2307788702</v>
      </c>
      <c r="L247" s="40"/>
      <c r="M247" s="41"/>
    </row>
    <row r="248" spans="1:13" s="38" customFormat="1" x14ac:dyDescent="0.25">
      <c r="A248" s="42" t="s">
        <v>146</v>
      </c>
      <c r="B248" s="42" t="s">
        <v>27</v>
      </c>
      <c r="C248" s="43" t="s">
        <v>142</v>
      </c>
      <c r="D248" s="39">
        <v>2590473.69</v>
      </c>
      <c r="E248" s="44">
        <v>1601744.92</v>
      </c>
      <c r="F248" s="44">
        <v>988728.77</v>
      </c>
      <c r="G248" s="40"/>
      <c r="H248" s="40"/>
      <c r="I248" s="39">
        <v>6269726.0623806901</v>
      </c>
      <c r="J248" s="44">
        <v>3876704.83162092</v>
      </c>
      <c r="K248" s="44">
        <v>2393021.2307597701</v>
      </c>
      <c r="L248" s="40"/>
      <c r="M248" s="41"/>
    </row>
    <row r="249" spans="1:13" s="38" customFormat="1" x14ac:dyDescent="0.25">
      <c r="A249" s="42" t="s">
        <v>147</v>
      </c>
      <c r="B249" s="42" t="s">
        <v>27</v>
      </c>
      <c r="C249" s="43" t="s">
        <v>142</v>
      </c>
      <c r="D249" s="39">
        <v>7339797.75</v>
      </c>
      <c r="E249" s="44">
        <v>4805000</v>
      </c>
      <c r="F249" s="44">
        <v>2534797.75</v>
      </c>
      <c r="G249" s="40"/>
      <c r="H249" s="40"/>
      <c r="I249" s="39">
        <v>17764519.834122799</v>
      </c>
      <c r="J249" s="44">
        <v>11629546.305</v>
      </c>
      <c r="K249" s="44">
        <v>6134973.5291227503</v>
      </c>
      <c r="L249" s="40"/>
      <c r="M249" s="41"/>
    </row>
    <row r="250" spans="1:13" s="38" customFormat="1" x14ac:dyDescent="0.25">
      <c r="A250" s="42" t="s">
        <v>148</v>
      </c>
      <c r="B250" s="42" t="s">
        <v>27</v>
      </c>
      <c r="C250" s="43" t="s">
        <v>142</v>
      </c>
      <c r="D250" s="39">
        <v>6205490.5099999998</v>
      </c>
      <c r="E250" s="44">
        <v>3103750.9</v>
      </c>
      <c r="F250" s="44">
        <v>3101739.61</v>
      </c>
      <c r="G250" s="40"/>
      <c r="H250" s="40"/>
      <c r="I250" s="39">
        <v>15019154.886843501</v>
      </c>
      <c r="J250" s="44">
        <v>7512011.4070209004</v>
      </c>
      <c r="K250" s="44">
        <v>7507143.4798226096</v>
      </c>
      <c r="L250" s="40"/>
      <c r="M250" s="41"/>
    </row>
    <row r="251" spans="1:13" s="38" customFormat="1" x14ac:dyDescent="0.25">
      <c r="A251" s="42" t="s">
        <v>149</v>
      </c>
      <c r="B251" s="42" t="s">
        <v>27</v>
      </c>
      <c r="C251" s="43" t="s">
        <v>142</v>
      </c>
      <c r="D251" s="39">
        <v>7141097.25</v>
      </c>
      <c r="E251" s="44">
        <v>2858337</v>
      </c>
      <c r="F251" s="44">
        <v>4282760.25</v>
      </c>
      <c r="G251" s="40"/>
      <c r="H251" s="40"/>
      <c r="I251" s="39">
        <v>17283604.815272301</v>
      </c>
      <c r="J251" s="44">
        <v>6918035.899437</v>
      </c>
      <c r="K251" s="44">
        <v>10365568.9158353</v>
      </c>
      <c r="L251" s="40"/>
      <c r="M251" s="41"/>
    </row>
    <row r="252" spans="1:13" s="38" customFormat="1" x14ac:dyDescent="0.25">
      <c r="A252" s="109" t="s">
        <v>150</v>
      </c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1"/>
    </row>
    <row r="253" spans="1:13" s="38" customFormat="1" x14ac:dyDescent="0.25">
      <c r="A253" s="107" t="s">
        <v>142</v>
      </c>
      <c r="B253" s="108"/>
      <c r="C253" s="108"/>
      <c r="D253" s="39">
        <v>381456250</v>
      </c>
      <c r="E253" s="39">
        <v>240602166.66</v>
      </c>
      <c r="F253" s="39">
        <v>138202083.34</v>
      </c>
      <c r="G253" s="39">
        <v>2652000</v>
      </c>
      <c r="H253" s="39">
        <v>0</v>
      </c>
      <c r="I253" s="39">
        <v>923238943.33124995</v>
      </c>
      <c r="J253" s="39">
        <v>582329664.56936502</v>
      </c>
      <c r="K253" s="39">
        <v>334490640.50988501</v>
      </c>
      <c r="L253" s="39">
        <v>6418638.2520000003</v>
      </c>
      <c r="M253" s="45">
        <v>0</v>
      </c>
    </row>
    <row r="254" spans="1:13" s="38" customFormat="1" x14ac:dyDescent="0.25">
      <c r="A254" s="115" t="s">
        <v>151</v>
      </c>
      <c r="B254" s="42" t="s">
        <v>27</v>
      </c>
      <c r="C254" s="43" t="s">
        <v>142</v>
      </c>
      <c r="D254" s="39">
        <v>52843750</v>
      </c>
      <c r="E254" s="44">
        <v>35229166.659999996</v>
      </c>
      <c r="F254" s="44">
        <v>17614583.34</v>
      </c>
      <c r="G254" s="40"/>
      <c r="H254" s="40"/>
      <c r="I254" s="39">
        <v>127897780.96875</v>
      </c>
      <c r="J254" s="44">
        <v>85265187.296364695</v>
      </c>
      <c r="K254" s="44">
        <v>42632593.672385298</v>
      </c>
      <c r="L254" s="40"/>
      <c r="M254" s="41"/>
    </row>
    <row r="255" spans="1:13" s="38" customFormat="1" x14ac:dyDescent="0.25">
      <c r="A255" s="116"/>
      <c r="B255" s="42" t="s">
        <v>33</v>
      </c>
      <c r="C255" s="43" t="s">
        <v>142</v>
      </c>
      <c r="D255" s="39">
        <v>63412500</v>
      </c>
      <c r="E255" s="44">
        <v>42275000</v>
      </c>
      <c r="F255" s="44">
        <v>21137500</v>
      </c>
      <c r="G255" s="40"/>
      <c r="H255" s="40"/>
      <c r="I255" s="39">
        <v>153477337.16249999</v>
      </c>
      <c r="J255" s="44">
        <v>102318224.77500001</v>
      </c>
      <c r="K255" s="44">
        <v>51159112.387500003</v>
      </c>
      <c r="L255" s="40"/>
      <c r="M255" s="41"/>
    </row>
    <row r="256" spans="1:13" s="38" customFormat="1" x14ac:dyDescent="0.25">
      <c r="A256" s="42" t="s">
        <v>152</v>
      </c>
      <c r="B256" s="42" t="s">
        <v>27</v>
      </c>
      <c r="C256" s="43" t="s">
        <v>142</v>
      </c>
      <c r="D256" s="39">
        <v>265200000</v>
      </c>
      <c r="E256" s="44">
        <v>163098000</v>
      </c>
      <c r="F256" s="44">
        <v>99450000</v>
      </c>
      <c r="G256" s="44">
        <v>2652000</v>
      </c>
      <c r="H256" s="40"/>
      <c r="I256" s="39">
        <v>641863825.20000005</v>
      </c>
      <c r="J256" s="44">
        <v>394746252.49800003</v>
      </c>
      <c r="K256" s="44">
        <v>240698934.44999999</v>
      </c>
      <c r="L256" s="44">
        <v>6418638.2520000003</v>
      </c>
      <c r="M256" s="41"/>
    </row>
    <row r="257" spans="1:13" s="38" customFormat="1" x14ac:dyDescent="0.25">
      <c r="A257" s="109" t="s">
        <v>153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1"/>
    </row>
    <row r="258" spans="1:13" s="38" customFormat="1" x14ac:dyDescent="0.25">
      <c r="A258" s="107" t="s">
        <v>26</v>
      </c>
      <c r="B258" s="108"/>
      <c r="C258" s="108"/>
      <c r="D258" s="39">
        <v>106881423.54000001</v>
      </c>
      <c r="E258" s="39">
        <v>100456401.18000001</v>
      </c>
      <c r="F258" s="39">
        <v>6425022.3600000003</v>
      </c>
      <c r="G258" s="40"/>
      <c r="H258" s="40"/>
      <c r="I258" s="39">
        <v>209041894.602238</v>
      </c>
      <c r="J258" s="39">
        <v>196475643.11987901</v>
      </c>
      <c r="K258" s="39">
        <v>12566251.4823588</v>
      </c>
      <c r="L258" s="40"/>
      <c r="M258" s="41"/>
    </row>
    <row r="259" spans="1:13" s="38" customFormat="1" x14ac:dyDescent="0.25">
      <c r="A259" s="42" t="s">
        <v>154</v>
      </c>
      <c r="B259" s="42" t="s">
        <v>27</v>
      </c>
      <c r="C259" s="43" t="s">
        <v>26</v>
      </c>
      <c r="D259" s="39">
        <v>0</v>
      </c>
      <c r="E259" s="40"/>
      <c r="F259" s="44">
        <v>0</v>
      </c>
      <c r="G259" s="40"/>
      <c r="H259" s="40"/>
      <c r="I259" s="39">
        <v>0</v>
      </c>
      <c r="J259" s="40"/>
      <c r="K259" s="44">
        <v>0</v>
      </c>
      <c r="L259" s="40"/>
      <c r="M259" s="41"/>
    </row>
    <row r="260" spans="1:13" s="38" customFormat="1" x14ac:dyDescent="0.25">
      <c r="A260" s="115" t="s">
        <v>155</v>
      </c>
      <c r="B260" s="42" t="s">
        <v>27</v>
      </c>
      <c r="C260" s="43" t="s">
        <v>26</v>
      </c>
      <c r="D260" s="39">
        <v>777777.76</v>
      </c>
      <c r="E260" s="44">
        <v>777777.76</v>
      </c>
      <c r="F260" s="40"/>
      <c r="G260" s="40"/>
      <c r="H260" s="40"/>
      <c r="I260" s="39">
        <v>1521201.0763407999</v>
      </c>
      <c r="J260" s="44">
        <v>1521201.0763407999</v>
      </c>
      <c r="K260" s="40"/>
      <c r="L260" s="40"/>
      <c r="M260" s="41"/>
    </row>
    <row r="261" spans="1:13" s="38" customFormat="1" x14ac:dyDescent="0.25">
      <c r="A261" s="116"/>
      <c r="B261" s="42" t="s">
        <v>33</v>
      </c>
      <c r="C261" s="43" t="s">
        <v>26</v>
      </c>
      <c r="D261" s="39">
        <v>166666.72</v>
      </c>
      <c r="E261" s="44">
        <v>166666.72</v>
      </c>
      <c r="F261" s="40"/>
      <c r="G261" s="40"/>
      <c r="H261" s="40"/>
      <c r="I261" s="39">
        <v>325971.77097760001</v>
      </c>
      <c r="J261" s="44">
        <v>325971.77097760001</v>
      </c>
      <c r="K261" s="40"/>
      <c r="L261" s="40"/>
      <c r="M261" s="41"/>
    </row>
    <row r="262" spans="1:13" s="38" customFormat="1" x14ac:dyDescent="0.25">
      <c r="A262" s="116"/>
      <c r="B262" s="42" t="s">
        <v>32</v>
      </c>
      <c r="C262" s="43" t="s">
        <v>26</v>
      </c>
      <c r="D262" s="39">
        <v>166666.72</v>
      </c>
      <c r="E262" s="44">
        <v>166666.72</v>
      </c>
      <c r="F262" s="40"/>
      <c r="G262" s="40"/>
      <c r="H262" s="40"/>
      <c r="I262" s="39">
        <v>325971.77097760001</v>
      </c>
      <c r="J262" s="44">
        <v>325971.77097760001</v>
      </c>
      <c r="K262" s="40"/>
      <c r="L262" s="40"/>
      <c r="M262" s="41"/>
    </row>
    <row r="263" spans="1:13" s="38" customFormat="1" x14ac:dyDescent="0.25">
      <c r="A263" s="42" t="s">
        <v>326</v>
      </c>
      <c r="B263" s="42" t="s">
        <v>27</v>
      </c>
      <c r="C263" s="43" t="s">
        <v>26</v>
      </c>
      <c r="D263" s="39">
        <v>3838000</v>
      </c>
      <c r="E263" s="44">
        <v>1535200</v>
      </c>
      <c r="F263" s="44">
        <v>2302800</v>
      </c>
      <c r="G263" s="40"/>
      <c r="H263" s="40"/>
      <c r="I263" s="39">
        <v>7506475.54</v>
      </c>
      <c r="J263" s="44">
        <v>3002590.216</v>
      </c>
      <c r="K263" s="44">
        <v>4503885.324</v>
      </c>
      <c r="L263" s="40"/>
      <c r="M263" s="41"/>
    </row>
    <row r="264" spans="1:13" s="38" customFormat="1" x14ac:dyDescent="0.25">
      <c r="A264" s="115" t="s">
        <v>156</v>
      </c>
      <c r="B264" s="42" t="s">
        <v>27</v>
      </c>
      <c r="C264" s="43" t="s">
        <v>26</v>
      </c>
      <c r="D264" s="39">
        <v>5981111.4400000004</v>
      </c>
      <c r="E264" s="44">
        <v>3678889.08</v>
      </c>
      <c r="F264" s="44">
        <v>2302222.36</v>
      </c>
      <c r="G264" s="40"/>
      <c r="H264" s="40"/>
      <c r="I264" s="39">
        <v>11698037.1876952</v>
      </c>
      <c r="J264" s="44">
        <v>7195281.6293364</v>
      </c>
      <c r="K264" s="44">
        <v>4502755.5583587997</v>
      </c>
      <c r="L264" s="40"/>
      <c r="M264" s="41"/>
    </row>
    <row r="265" spans="1:13" s="38" customFormat="1" x14ac:dyDescent="0.25">
      <c r="A265" s="116"/>
      <c r="B265" s="42" t="s">
        <v>33</v>
      </c>
      <c r="C265" s="43" t="s">
        <v>26</v>
      </c>
      <c r="D265" s="39">
        <v>2574444.56</v>
      </c>
      <c r="E265" s="44">
        <v>2574444.56</v>
      </c>
      <c r="F265" s="40"/>
      <c r="G265" s="40"/>
      <c r="H265" s="40"/>
      <c r="I265" s="39">
        <v>5035175.9037848003</v>
      </c>
      <c r="J265" s="44">
        <v>5035175.9037848003</v>
      </c>
      <c r="K265" s="40"/>
      <c r="L265" s="40"/>
      <c r="M265" s="41"/>
    </row>
    <row r="266" spans="1:13" s="38" customFormat="1" x14ac:dyDescent="0.25">
      <c r="A266" s="115" t="s">
        <v>157</v>
      </c>
      <c r="B266" s="42" t="s">
        <v>27</v>
      </c>
      <c r="C266" s="43" t="s">
        <v>26</v>
      </c>
      <c r="D266" s="39">
        <v>23296875</v>
      </c>
      <c r="E266" s="44">
        <v>23296875</v>
      </c>
      <c r="F266" s="40"/>
      <c r="G266" s="40"/>
      <c r="H266" s="40"/>
      <c r="I266" s="39">
        <v>45564727.03125</v>
      </c>
      <c r="J266" s="44">
        <v>45564727.03125</v>
      </c>
      <c r="K266" s="40"/>
      <c r="L266" s="40"/>
      <c r="M266" s="41"/>
    </row>
    <row r="267" spans="1:13" s="38" customFormat="1" x14ac:dyDescent="0.25">
      <c r="A267" s="116"/>
      <c r="B267" s="42" t="s">
        <v>33</v>
      </c>
      <c r="C267" s="43" t="s">
        <v>26</v>
      </c>
      <c r="D267" s="39">
        <v>7765625</v>
      </c>
      <c r="E267" s="44">
        <v>7765625</v>
      </c>
      <c r="F267" s="40"/>
      <c r="G267" s="40"/>
      <c r="H267" s="40"/>
      <c r="I267" s="39">
        <v>15188242.34375</v>
      </c>
      <c r="J267" s="44">
        <v>15188242.34375</v>
      </c>
      <c r="K267" s="40"/>
      <c r="L267" s="40"/>
      <c r="M267" s="41"/>
    </row>
    <row r="268" spans="1:13" s="38" customFormat="1" x14ac:dyDescent="0.25">
      <c r="A268" s="115" t="s">
        <v>158</v>
      </c>
      <c r="B268" s="42" t="s">
        <v>27</v>
      </c>
      <c r="C268" s="43" t="s">
        <v>26</v>
      </c>
      <c r="D268" s="39">
        <v>10604853.98</v>
      </c>
      <c r="E268" s="44">
        <v>10604853.98</v>
      </c>
      <c r="F268" s="40"/>
      <c r="G268" s="40"/>
      <c r="H268" s="40"/>
      <c r="I268" s="39">
        <v>20741291.559703398</v>
      </c>
      <c r="J268" s="44">
        <v>20741291.559703398</v>
      </c>
      <c r="K268" s="40"/>
      <c r="L268" s="40"/>
      <c r="M268" s="41"/>
    </row>
    <row r="269" spans="1:13" s="38" customFormat="1" x14ac:dyDescent="0.25">
      <c r="A269" s="116"/>
      <c r="B269" s="42" t="s">
        <v>33</v>
      </c>
      <c r="C269" s="43" t="s">
        <v>26</v>
      </c>
      <c r="D269" s="39">
        <v>43840915.530000001</v>
      </c>
      <c r="E269" s="44">
        <v>43840915.530000001</v>
      </c>
      <c r="F269" s="40"/>
      <c r="G269" s="40"/>
      <c r="H269" s="40"/>
      <c r="I269" s="39">
        <v>85745377.8210399</v>
      </c>
      <c r="J269" s="44">
        <v>85745377.8210399</v>
      </c>
      <c r="K269" s="40"/>
      <c r="L269" s="40"/>
      <c r="M269" s="41"/>
    </row>
    <row r="270" spans="1:13" s="38" customFormat="1" x14ac:dyDescent="0.25">
      <c r="A270" s="42" t="s">
        <v>159</v>
      </c>
      <c r="B270" s="42" t="s">
        <v>27</v>
      </c>
      <c r="C270" s="43" t="s">
        <v>26</v>
      </c>
      <c r="D270" s="39">
        <v>6048486.8300000001</v>
      </c>
      <c r="E270" s="44">
        <v>6048486.8300000001</v>
      </c>
      <c r="F270" s="40"/>
      <c r="G270" s="40"/>
      <c r="H270" s="40"/>
      <c r="I270" s="39">
        <v>11829811.9967189</v>
      </c>
      <c r="J270" s="44">
        <v>11829811.9967189</v>
      </c>
      <c r="K270" s="40"/>
      <c r="L270" s="40"/>
      <c r="M270" s="41"/>
    </row>
    <row r="271" spans="1:13" s="38" customFormat="1" x14ac:dyDescent="0.25">
      <c r="A271" s="42" t="s">
        <v>160</v>
      </c>
      <c r="B271" s="42" t="s">
        <v>27</v>
      </c>
      <c r="C271" s="43" t="s">
        <v>26</v>
      </c>
      <c r="D271" s="39">
        <v>1820000</v>
      </c>
      <c r="E271" s="40"/>
      <c r="F271" s="44">
        <v>1820000</v>
      </c>
      <c r="G271" s="40"/>
      <c r="H271" s="40"/>
      <c r="I271" s="39">
        <v>3559610.6</v>
      </c>
      <c r="J271" s="40"/>
      <c r="K271" s="44">
        <v>3559610.6</v>
      </c>
      <c r="L271" s="40"/>
      <c r="M271" s="41"/>
    </row>
    <row r="272" spans="1:13" s="38" customFormat="1" x14ac:dyDescent="0.25">
      <c r="A272" s="109" t="s">
        <v>161</v>
      </c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1"/>
    </row>
    <row r="273" spans="1:13" s="38" customFormat="1" x14ac:dyDescent="0.25">
      <c r="A273" s="107" t="s">
        <v>26</v>
      </c>
      <c r="B273" s="108"/>
      <c r="C273" s="108"/>
      <c r="D273" s="39">
        <v>44872893.539999999</v>
      </c>
      <c r="E273" s="39">
        <v>44872893.539999999</v>
      </c>
      <c r="F273" s="40"/>
      <c r="G273" s="40"/>
      <c r="H273" s="40"/>
      <c r="I273" s="39">
        <v>87763751.372338206</v>
      </c>
      <c r="J273" s="39">
        <v>87763751.372338206</v>
      </c>
      <c r="K273" s="40"/>
      <c r="L273" s="40"/>
      <c r="M273" s="41"/>
    </row>
    <row r="274" spans="1:13" s="38" customFormat="1" x14ac:dyDescent="0.25">
      <c r="A274" s="107" t="s">
        <v>46</v>
      </c>
      <c r="B274" s="108"/>
      <c r="C274" s="108"/>
      <c r="D274" s="39">
        <v>92133242.079999998</v>
      </c>
      <c r="E274" s="39">
        <v>90037321.640000001</v>
      </c>
      <c r="F274" s="39">
        <v>1803466.42</v>
      </c>
      <c r="G274" s="39">
        <v>292454.02</v>
      </c>
      <c r="H274" s="40"/>
      <c r="I274" s="39">
        <v>158987978.66375199</v>
      </c>
      <c r="J274" s="39">
        <v>155371193.37895501</v>
      </c>
      <c r="K274" s="39">
        <v>3112117.5618110201</v>
      </c>
      <c r="L274" s="39">
        <v>504667.72298661998</v>
      </c>
      <c r="M274" s="41"/>
    </row>
    <row r="275" spans="1:13" s="38" customFormat="1" x14ac:dyDescent="0.25">
      <c r="A275" s="42" t="s">
        <v>162</v>
      </c>
      <c r="B275" s="42" t="s">
        <v>27</v>
      </c>
      <c r="C275" s="43" t="s">
        <v>26</v>
      </c>
      <c r="D275" s="39">
        <v>20836950.390000001</v>
      </c>
      <c r="E275" s="44">
        <v>20836950.390000001</v>
      </c>
      <c r="F275" s="40"/>
      <c r="G275" s="40"/>
      <c r="H275" s="40"/>
      <c r="I275" s="39">
        <v>40753532.681273699</v>
      </c>
      <c r="J275" s="44">
        <v>40753532.681273699</v>
      </c>
      <c r="K275" s="40"/>
      <c r="L275" s="40"/>
      <c r="M275" s="41"/>
    </row>
    <row r="276" spans="1:13" s="38" customFormat="1" x14ac:dyDescent="0.25">
      <c r="A276" s="42" t="s">
        <v>163</v>
      </c>
      <c r="B276" s="42" t="s">
        <v>27</v>
      </c>
      <c r="C276" s="43" t="s">
        <v>26</v>
      </c>
      <c r="D276" s="39">
        <v>24035943.149999999</v>
      </c>
      <c r="E276" s="44">
        <v>24035943.149999999</v>
      </c>
      <c r="F276" s="40"/>
      <c r="G276" s="40"/>
      <c r="H276" s="40"/>
      <c r="I276" s="39">
        <v>47010218.691064499</v>
      </c>
      <c r="J276" s="44">
        <v>47010218.691064499</v>
      </c>
      <c r="K276" s="40"/>
      <c r="L276" s="40"/>
      <c r="M276" s="41"/>
    </row>
    <row r="277" spans="1:13" s="38" customFormat="1" x14ac:dyDescent="0.25">
      <c r="A277" s="42" t="s">
        <v>162</v>
      </c>
      <c r="B277" s="42" t="s">
        <v>27</v>
      </c>
      <c r="C277" s="43" t="s">
        <v>46</v>
      </c>
      <c r="D277" s="39">
        <v>39984025.829999998</v>
      </c>
      <c r="E277" s="44">
        <v>39984025.829999998</v>
      </c>
      <c r="F277" s="40"/>
      <c r="G277" s="40"/>
      <c r="H277" s="40"/>
      <c r="I277" s="39">
        <v>68997674.477048695</v>
      </c>
      <c r="J277" s="44">
        <v>68997674.477048695</v>
      </c>
      <c r="K277" s="40"/>
      <c r="L277" s="40"/>
      <c r="M277" s="41"/>
    </row>
    <row r="278" spans="1:13" s="38" customFormat="1" x14ac:dyDescent="0.25">
      <c r="A278" s="42" t="s">
        <v>164</v>
      </c>
      <c r="B278" s="42" t="s">
        <v>27</v>
      </c>
      <c r="C278" s="43" t="s">
        <v>46</v>
      </c>
      <c r="D278" s="39">
        <v>26705702.010000002</v>
      </c>
      <c r="E278" s="44">
        <v>26705702.010000002</v>
      </c>
      <c r="F278" s="40"/>
      <c r="G278" s="40"/>
      <c r="H278" s="40"/>
      <c r="I278" s="39">
        <v>46084187.265218303</v>
      </c>
      <c r="J278" s="44">
        <v>46084187.265218303</v>
      </c>
      <c r="K278" s="40"/>
      <c r="L278" s="40"/>
      <c r="M278" s="41"/>
    </row>
    <row r="279" spans="1:13" s="38" customFormat="1" x14ac:dyDescent="0.25">
      <c r="A279" s="42" t="s">
        <v>165</v>
      </c>
      <c r="B279" s="42" t="s">
        <v>27</v>
      </c>
      <c r="C279" s="43" t="s">
        <v>46</v>
      </c>
      <c r="D279" s="39">
        <v>3198333.75</v>
      </c>
      <c r="E279" s="44">
        <v>3198333.75</v>
      </c>
      <c r="F279" s="40"/>
      <c r="G279" s="40"/>
      <c r="H279" s="40"/>
      <c r="I279" s="39">
        <v>5519143.8673462505</v>
      </c>
      <c r="J279" s="44">
        <v>5519143.8673462505</v>
      </c>
      <c r="K279" s="40"/>
      <c r="L279" s="40"/>
      <c r="M279" s="41"/>
    </row>
    <row r="280" spans="1:13" s="38" customFormat="1" x14ac:dyDescent="0.25">
      <c r="A280" s="42" t="s">
        <v>166</v>
      </c>
      <c r="B280" s="42" t="s">
        <v>27</v>
      </c>
      <c r="C280" s="43" t="s">
        <v>46</v>
      </c>
      <c r="D280" s="39">
        <v>3899386.86</v>
      </c>
      <c r="E280" s="44">
        <v>1803466.42</v>
      </c>
      <c r="F280" s="44">
        <v>1803466.42</v>
      </c>
      <c r="G280" s="44">
        <v>292454.02</v>
      </c>
      <c r="H280" s="40"/>
      <c r="I280" s="39">
        <v>6728902.8466086602</v>
      </c>
      <c r="J280" s="44">
        <v>3112117.5618110201</v>
      </c>
      <c r="K280" s="44">
        <v>3112117.5618110201</v>
      </c>
      <c r="L280" s="44">
        <v>504667.72298661998</v>
      </c>
      <c r="M280" s="41"/>
    </row>
    <row r="281" spans="1:13" s="38" customFormat="1" x14ac:dyDescent="0.25">
      <c r="A281" s="42" t="s">
        <v>167</v>
      </c>
      <c r="B281" s="42" t="s">
        <v>27</v>
      </c>
      <c r="C281" s="43" t="s">
        <v>46</v>
      </c>
      <c r="D281" s="39">
        <v>4993340</v>
      </c>
      <c r="E281" s="44">
        <v>4993340</v>
      </c>
      <c r="F281" s="40"/>
      <c r="G281" s="40"/>
      <c r="H281" s="40"/>
      <c r="I281" s="39">
        <v>8616662.2975399997</v>
      </c>
      <c r="J281" s="44">
        <v>8616662.2975399997</v>
      </c>
      <c r="K281" s="40"/>
      <c r="L281" s="40"/>
      <c r="M281" s="41"/>
    </row>
    <row r="282" spans="1:13" s="38" customFormat="1" x14ac:dyDescent="0.25">
      <c r="A282" s="42" t="s">
        <v>168</v>
      </c>
      <c r="B282" s="42" t="s">
        <v>27</v>
      </c>
      <c r="C282" s="43" t="s">
        <v>46</v>
      </c>
      <c r="D282" s="39">
        <v>6331403.7300000004</v>
      </c>
      <c r="E282" s="44">
        <v>6331403.7300000004</v>
      </c>
      <c r="F282" s="40"/>
      <c r="G282" s="40"/>
      <c r="H282" s="40"/>
      <c r="I282" s="39">
        <v>10925666.550003599</v>
      </c>
      <c r="J282" s="44">
        <v>10925666.550003599</v>
      </c>
      <c r="K282" s="40"/>
      <c r="L282" s="40"/>
      <c r="M282" s="41"/>
    </row>
    <row r="283" spans="1:13" s="38" customFormat="1" x14ac:dyDescent="0.25">
      <c r="A283" s="42" t="s">
        <v>169</v>
      </c>
      <c r="B283" s="42" t="s">
        <v>27</v>
      </c>
      <c r="C283" s="43" t="s">
        <v>46</v>
      </c>
      <c r="D283" s="39">
        <v>5037649.9000000004</v>
      </c>
      <c r="E283" s="44">
        <v>5037649.9000000004</v>
      </c>
      <c r="F283" s="40"/>
      <c r="G283" s="40"/>
      <c r="H283" s="40"/>
      <c r="I283" s="39">
        <v>8693124.8345868997</v>
      </c>
      <c r="J283" s="44">
        <v>8693124.8345868997</v>
      </c>
      <c r="K283" s="40"/>
      <c r="L283" s="40"/>
      <c r="M283" s="41"/>
    </row>
    <row r="284" spans="1:13" s="38" customFormat="1" x14ac:dyDescent="0.25">
      <c r="A284" s="42" t="s">
        <v>170</v>
      </c>
      <c r="B284" s="42" t="s">
        <v>27</v>
      </c>
      <c r="C284" s="43" t="s">
        <v>46</v>
      </c>
      <c r="D284" s="39">
        <v>1983400</v>
      </c>
      <c r="E284" s="44">
        <v>1983400</v>
      </c>
      <c r="F284" s="40"/>
      <c r="G284" s="40"/>
      <c r="H284" s="40"/>
      <c r="I284" s="39">
        <v>3422616.5254000002</v>
      </c>
      <c r="J284" s="44">
        <v>3422616.5254000002</v>
      </c>
      <c r="K284" s="40"/>
      <c r="L284" s="40"/>
      <c r="M284" s="41"/>
    </row>
    <row r="285" spans="1:13" s="38" customFormat="1" x14ac:dyDescent="0.25">
      <c r="A285" s="109" t="s">
        <v>171</v>
      </c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1"/>
    </row>
    <row r="286" spans="1:13" s="38" customFormat="1" x14ac:dyDescent="0.25">
      <c r="A286" s="107" t="s">
        <v>26</v>
      </c>
      <c r="B286" s="108"/>
      <c r="C286" s="108"/>
      <c r="D286" s="39">
        <v>12818321.880000001</v>
      </c>
      <c r="E286" s="39">
        <v>2406798.84</v>
      </c>
      <c r="F286" s="39">
        <v>10411523.039999999</v>
      </c>
      <c r="G286" s="40"/>
      <c r="H286" s="40"/>
      <c r="I286" s="39">
        <v>25070458.4825604</v>
      </c>
      <c r="J286" s="39">
        <v>4707289.3752372004</v>
      </c>
      <c r="K286" s="39">
        <v>20363169.1073232</v>
      </c>
      <c r="L286" s="40"/>
      <c r="M286" s="41"/>
    </row>
    <row r="287" spans="1:13" s="38" customFormat="1" x14ac:dyDescent="0.25">
      <c r="A287" s="42" t="s">
        <v>172</v>
      </c>
      <c r="B287" s="42" t="s">
        <v>27</v>
      </c>
      <c r="C287" s="43" t="s">
        <v>26</v>
      </c>
      <c r="D287" s="39">
        <v>4846153.8499999996</v>
      </c>
      <c r="E287" s="40"/>
      <c r="F287" s="44">
        <v>4846153.8499999996</v>
      </c>
      <c r="G287" s="40"/>
      <c r="H287" s="40"/>
      <c r="I287" s="39">
        <v>9478253.0844455007</v>
      </c>
      <c r="J287" s="40"/>
      <c r="K287" s="44">
        <v>9478253.0844455007</v>
      </c>
      <c r="L287" s="40"/>
      <c r="M287" s="41"/>
    </row>
    <row r="288" spans="1:13" s="38" customFormat="1" x14ac:dyDescent="0.25">
      <c r="A288" s="42" t="s">
        <v>173</v>
      </c>
      <c r="B288" s="42" t="s">
        <v>27</v>
      </c>
      <c r="C288" s="43" t="s">
        <v>26</v>
      </c>
      <c r="D288" s="39">
        <v>1821428.6</v>
      </c>
      <c r="E288" s="44">
        <v>1821428.6</v>
      </c>
      <c r="F288" s="40"/>
      <c r="G288" s="40"/>
      <c r="H288" s="40"/>
      <c r="I288" s="39">
        <v>3562404.6987379999</v>
      </c>
      <c r="J288" s="44">
        <v>3562404.6987379999</v>
      </c>
      <c r="K288" s="40"/>
      <c r="L288" s="40"/>
      <c r="M288" s="41"/>
    </row>
    <row r="289" spans="1:13" s="38" customFormat="1" x14ac:dyDescent="0.25">
      <c r="A289" s="42" t="s">
        <v>174</v>
      </c>
      <c r="B289" s="42" t="s">
        <v>27</v>
      </c>
      <c r="C289" s="43" t="s">
        <v>26</v>
      </c>
      <c r="D289" s="39">
        <v>2644444.4500000002</v>
      </c>
      <c r="E289" s="40"/>
      <c r="F289" s="44">
        <v>2644444.4500000002</v>
      </c>
      <c r="G289" s="40"/>
      <c r="H289" s="40"/>
      <c r="I289" s="39">
        <v>5172083.7886434998</v>
      </c>
      <c r="J289" s="40"/>
      <c r="K289" s="44">
        <v>5172083.7886434998</v>
      </c>
      <c r="L289" s="40"/>
      <c r="M289" s="41"/>
    </row>
    <row r="290" spans="1:13" s="38" customFormat="1" x14ac:dyDescent="0.25">
      <c r="A290" s="42" t="s">
        <v>175</v>
      </c>
      <c r="B290" s="42" t="s">
        <v>27</v>
      </c>
      <c r="C290" s="43" t="s">
        <v>26</v>
      </c>
      <c r="D290" s="39">
        <v>2700000</v>
      </c>
      <c r="E290" s="40"/>
      <c r="F290" s="44">
        <v>2700000</v>
      </c>
      <c r="G290" s="40"/>
      <c r="H290" s="40"/>
      <c r="I290" s="39">
        <v>5280741</v>
      </c>
      <c r="J290" s="40"/>
      <c r="K290" s="44">
        <v>5280741</v>
      </c>
      <c r="L290" s="40"/>
      <c r="M290" s="41"/>
    </row>
    <row r="291" spans="1:13" s="38" customFormat="1" x14ac:dyDescent="0.25">
      <c r="A291" s="42" t="s">
        <v>176</v>
      </c>
      <c r="B291" s="42" t="s">
        <v>27</v>
      </c>
      <c r="C291" s="43" t="s">
        <v>26</v>
      </c>
      <c r="D291" s="39">
        <v>585370.24</v>
      </c>
      <c r="E291" s="44">
        <v>585370.24</v>
      </c>
      <c r="F291" s="40"/>
      <c r="G291" s="40"/>
      <c r="H291" s="40"/>
      <c r="I291" s="39">
        <v>1144884.6764992001</v>
      </c>
      <c r="J291" s="44">
        <v>1144884.6764992001</v>
      </c>
      <c r="K291" s="40"/>
      <c r="L291" s="40"/>
      <c r="M291" s="41"/>
    </row>
    <row r="292" spans="1:13" s="38" customFormat="1" x14ac:dyDescent="0.25">
      <c r="A292" s="42" t="s">
        <v>177</v>
      </c>
      <c r="B292" s="42" t="s">
        <v>27</v>
      </c>
      <c r="C292" s="43" t="s">
        <v>26</v>
      </c>
      <c r="D292" s="39">
        <v>220924.74</v>
      </c>
      <c r="E292" s="40"/>
      <c r="F292" s="44">
        <v>220924.74</v>
      </c>
      <c r="G292" s="40"/>
      <c r="H292" s="40"/>
      <c r="I292" s="39">
        <v>432091.23423419998</v>
      </c>
      <c r="J292" s="40"/>
      <c r="K292" s="44">
        <v>432091.23423419998</v>
      </c>
      <c r="L292" s="40"/>
      <c r="M292" s="41"/>
    </row>
    <row r="293" spans="1:13" s="38" customFormat="1" x14ac:dyDescent="0.25">
      <c r="A293" s="109" t="s">
        <v>178</v>
      </c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1"/>
    </row>
    <row r="294" spans="1:13" s="38" customFormat="1" x14ac:dyDescent="0.25">
      <c r="A294" s="107" t="s">
        <v>26</v>
      </c>
      <c r="B294" s="108"/>
      <c r="C294" s="108"/>
      <c r="D294" s="39">
        <v>85778001.680000007</v>
      </c>
      <c r="E294" s="39">
        <v>43405634.5</v>
      </c>
      <c r="F294" s="39">
        <v>24236229.5</v>
      </c>
      <c r="G294" s="39">
        <v>148125</v>
      </c>
      <c r="H294" s="39">
        <v>17988012.68</v>
      </c>
      <c r="I294" s="39">
        <v>167767189.025794</v>
      </c>
      <c r="J294" s="39">
        <v>84894042.124135002</v>
      </c>
      <c r="K294" s="39">
        <v>47401944.742985003</v>
      </c>
      <c r="L294" s="39">
        <v>289707.31874999998</v>
      </c>
      <c r="M294" s="45">
        <v>35181494.839924403</v>
      </c>
    </row>
    <row r="295" spans="1:13" s="38" customFormat="1" x14ac:dyDescent="0.25">
      <c r="A295" s="107" t="s">
        <v>46</v>
      </c>
      <c r="B295" s="108"/>
      <c r="C295" s="108"/>
      <c r="D295" s="39">
        <v>2212000.06</v>
      </c>
      <c r="E295" s="39">
        <v>1120000.06</v>
      </c>
      <c r="F295" s="39">
        <v>1092000</v>
      </c>
      <c r="G295" s="40"/>
      <c r="H295" s="40"/>
      <c r="I295" s="39">
        <v>3817095.8755378602</v>
      </c>
      <c r="J295" s="39">
        <v>1932706.8235378601</v>
      </c>
      <c r="K295" s="39">
        <v>1884389.0519999999</v>
      </c>
      <c r="L295" s="40"/>
      <c r="M295" s="41"/>
    </row>
    <row r="296" spans="1:13" s="38" customFormat="1" x14ac:dyDescent="0.25">
      <c r="A296" s="115" t="s">
        <v>179</v>
      </c>
      <c r="B296" s="42" t="s">
        <v>27</v>
      </c>
      <c r="C296" s="43" t="s">
        <v>26</v>
      </c>
      <c r="D296" s="39">
        <v>7626666.6799999997</v>
      </c>
      <c r="E296" s="40"/>
      <c r="F296" s="40"/>
      <c r="G296" s="40"/>
      <c r="H296" s="44">
        <v>7626666.6799999997</v>
      </c>
      <c r="I296" s="39">
        <v>14916463.492744399</v>
      </c>
      <c r="J296" s="40"/>
      <c r="K296" s="40"/>
      <c r="L296" s="40"/>
      <c r="M296" s="46">
        <v>14916463.492744399</v>
      </c>
    </row>
    <row r="297" spans="1:13" s="38" customFormat="1" x14ac:dyDescent="0.25">
      <c r="A297" s="116"/>
      <c r="B297" s="42" t="s">
        <v>33</v>
      </c>
      <c r="C297" s="43" t="s">
        <v>26</v>
      </c>
      <c r="D297" s="39">
        <v>10361346</v>
      </c>
      <c r="E297" s="40"/>
      <c r="F297" s="40"/>
      <c r="G297" s="40"/>
      <c r="H297" s="44">
        <v>10361346</v>
      </c>
      <c r="I297" s="39">
        <v>20265031.347180001</v>
      </c>
      <c r="J297" s="40"/>
      <c r="K297" s="40"/>
      <c r="L297" s="40"/>
      <c r="M297" s="46">
        <v>20265031.347180001</v>
      </c>
    </row>
    <row r="298" spans="1:13" s="38" customFormat="1" x14ac:dyDescent="0.25">
      <c r="A298" s="115" t="s">
        <v>180</v>
      </c>
      <c r="B298" s="42" t="s">
        <v>27</v>
      </c>
      <c r="C298" s="43" t="s">
        <v>26</v>
      </c>
      <c r="D298" s="39">
        <v>2383333.34</v>
      </c>
      <c r="E298" s="44">
        <v>2383333.34</v>
      </c>
      <c r="F298" s="40"/>
      <c r="G298" s="40"/>
      <c r="H298" s="40"/>
      <c r="I298" s="39">
        <v>4661394.8463722002</v>
      </c>
      <c r="J298" s="44">
        <v>4661394.8463722002</v>
      </c>
      <c r="K298" s="40"/>
      <c r="L298" s="40"/>
      <c r="M298" s="41"/>
    </row>
    <row r="299" spans="1:13" s="38" customFormat="1" x14ac:dyDescent="0.25">
      <c r="A299" s="116"/>
      <c r="B299" s="42" t="s">
        <v>33</v>
      </c>
      <c r="C299" s="43" t="s">
        <v>26</v>
      </c>
      <c r="D299" s="39">
        <v>1110000</v>
      </c>
      <c r="E299" s="40"/>
      <c r="F299" s="44">
        <v>1110000</v>
      </c>
      <c r="G299" s="40"/>
      <c r="H299" s="40"/>
      <c r="I299" s="39">
        <v>2170971.2999999998</v>
      </c>
      <c r="J299" s="40"/>
      <c r="K299" s="44">
        <v>2170971.2999999998</v>
      </c>
      <c r="L299" s="40"/>
      <c r="M299" s="41"/>
    </row>
    <row r="300" spans="1:13" s="38" customFormat="1" x14ac:dyDescent="0.25">
      <c r="A300" s="116"/>
      <c r="B300" s="42" t="s">
        <v>32</v>
      </c>
      <c r="C300" s="43" t="s">
        <v>26</v>
      </c>
      <c r="D300" s="39">
        <v>1200000</v>
      </c>
      <c r="E300" s="44">
        <v>1200000</v>
      </c>
      <c r="F300" s="40"/>
      <c r="G300" s="40"/>
      <c r="H300" s="40"/>
      <c r="I300" s="39">
        <v>2346996</v>
      </c>
      <c r="J300" s="44">
        <v>2346996</v>
      </c>
      <c r="K300" s="40"/>
      <c r="L300" s="40"/>
      <c r="M300" s="41"/>
    </row>
    <row r="301" spans="1:13" s="38" customFormat="1" x14ac:dyDescent="0.25">
      <c r="A301" s="116"/>
      <c r="B301" s="42" t="s">
        <v>31</v>
      </c>
      <c r="C301" s="43" t="s">
        <v>26</v>
      </c>
      <c r="D301" s="39">
        <v>933333.33</v>
      </c>
      <c r="E301" s="44">
        <v>933333.33</v>
      </c>
      <c r="F301" s="40"/>
      <c r="G301" s="40"/>
      <c r="H301" s="40"/>
      <c r="I301" s="39">
        <v>1825441.3268138999</v>
      </c>
      <c r="J301" s="44">
        <v>1825441.3268138999</v>
      </c>
      <c r="K301" s="40"/>
      <c r="L301" s="40"/>
      <c r="M301" s="41"/>
    </row>
    <row r="302" spans="1:13" s="38" customFormat="1" x14ac:dyDescent="0.25">
      <c r="A302" s="116"/>
      <c r="B302" s="42" t="s">
        <v>55</v>
      </c>
      <c r="C302" s="43" t="s">
        <v>26</v>
      </c>
      <c r="D302" s="39">
        <v>217939.59</v>
      </c>
      <c r="E302" s="44">
        <v>217939.59</v>
      </c>
      <c r="F302" s="40"/>
      <c r="G302" s="40"/>
      <c r="H302" s="40"/>
      <c r="I302" s="39">
        <v>426252.78830969997</v>
      </c>
      <c r="J302" s="44">
        <v>426252.78830969997</v>
      </c>
      <c r="K302" s="40"/>
      <c r="L302" s="40"/>
      <c r="M302" s="41"/>
    </row>
    <row r="303" spans="1:13" s="38" customFormat="1" x14ac:dyDescent="0.25">
      <c r="A303" s="116"/>
      <c r="B303" s="42" t="s">
        <v>100</v>
      </c>
      <c r="C303" s="43" t="s">
        <v>26</v>
      </c>
      <c r="D303" s="39">
        <v>1850000</v>
      </c>
      <c r="E303" s="40"/>
      <c r="F303" s="44">
        <v>1850000</v>
      </c>
      <c r="G303" s="40"/>
      <c r="H303" s="40"/>
      <c r="I303" s="39">
        <v>3618285.5</v>
      </c>
      <c r="J303" s="40"/>
      <c r="K303" s="44">
        <v>3618285.5</v>
      </c>
      <c r="L303" s="40"/>
      <c r="M303" s="41"/>
    </row>
    <row r="304" spans="1:13" s="38" customFormat="1" x14ac:dyDescent="0.25">
      <c r="A304" s="115" t="s">
        <v>181</v>
      </c>
      <c r="B304" s="42" t="s">
        <v>27</v>
      </c>
      <c r="C304" s="43" t="s">
        <v>26</v>
      </c>
      <c r="D304" s="39">
        <v>800000</v>
      </c>
      <c r="E304" s="44">
        <v>370000</v>
      </c>
      <c r="F304" s="44">
        <v>370000</v>
      </c>
      <c r="G304" s="44">
        <v>60000</v>
      </c>
      <c r="H304" s="40"/>
      <c r="I304" s="39">
        <v>1564664</v>
      </c>
      <c r="J304" s="44">
        <v>723657.1</v>
      </c>
      <c r="K304" s="44">
        <v>723657.1</v>
      </c>
      <c r="L304" s="44">
        <v>117349.8</v>
      </c>
      <c r="M304" s="41"/>
    </row>
    <row r="305" spans="1:13" s="38" customFormat="1" x14ac:dyDescent="0.25">
      <c r="A305" s="116"/>
      <c r="B305" s="42" t="s">
        <v>33</v>
      </c>
      <c r="C305" s="43" t="s">
        <v>26</v>
      </c>
      <c r="D305" s="39">
        <v>150000</v>
      </c>
      <c r="E305" s="44">
        <v>69375</v>
      </c>
      <c r="F305" s="44">
        <v>69375</v>
      </c>
      <c r="G305" s="44">
        <v>11250</v>
      </c>
      <c r="H305" s="40"/>
      <c r="I305" s="39">
        <v>293374.5</v>
      </c>
      <c r="J305" s="44">
        <v>135685.70624999999</v>
      </c>
      <c r="K305" s="44">
        <v>135685.70624999999</v>
      </c>
      <c r="L305" s="44">
        <v>22003.087500000001</v>
      </c>
      <c r="M305" s="41"/>
    </row>
    <row r="306" spans="1:13" s="38" customFormat="1" x14ac:dyDescent="0.25">
      <c r="A306" s="116"/>
      <c r="B306" s="42" t="s">
        <v>32</v>
      </c>
      <c r="C306" s="43" t="s">
        <v>26</v>
      </c>
      <c r="D306" s="39">
        <v>410000</v>
      </c>
      <c r="E306" s="44">
        <v>189625</v>
      </c>
      <c r="F306" s="44">
        <v>189625</v>
      </c>
      <c r="G306" s="44">
        <v>30750</v>
      </c>
      <c r="H306" s="40"/>
      <c r="I306" s="39">
        <v>801890.3</v>
      </c>
      <c r="J306" s="44">
        <v>370874.26374999998</v>
      </c>
      <c r="K306" s="44">
        <v>370874.26374999998</v>
      </c>
      <c r="L306" s="44">
        <v>60141.772499999999</v>
      </c>
      <c r="M306" s="41"/>
    </row>
    <row r="307" spans="1:13" s="38" customFormat="1" x14ac:dyDescent="0.25">
      <c r="A307" s="116"/>
      <c r="B307" s="42" t="s">
        <v>31</v>
      </c>
      <c r="C307" s="43" t="s">
        <v>26</v>
      </c>
      <c r="D307" s="39">
        <v>96000</v>
      </c>
      <c r="E307" s="44">
        <v>44400</v>
      </c>
      <c r="F307" s="44">
        <v>44400</v>
      </c>
      <c r="G307" s="44">
        <v>7200</v>
      </c>
      <c r="H307" s="40"/>
      <c r="I307" s="39">
        <v>187759.68</v>
      </c>
      <c r="J307" s="44">
        <v>86838.851999999999</v>
      </c>
      <c r="K307" s="44">
        <v>86838.851999999999</v>
      </c>
      <c r="L307" s="44">
        <v>14081.976000000001</v>
      </c>
      <c r="M307" s="41"/>
    </row>
    <row r="308" spans="1:13" s="38" customFormat="1" x14ac:dyDescent="0.25">
      <c r="A308" s="116"/>
      <c r="B308" s="42" t="s">
        <v>55</v>
      </c>
      <c r="C308" s="43" t="s">
        <v>26</v>
      </c>
      <c r="D308" s="39">
        <v>519000</v>
      </c>
      <c r="E308" s="44">
        <v>240037.5</v>
      </c>
      <c r="F308" s="44">
        <v>240037.5</v>
      </c>
      <c r="G308" s="44">
        <v>38925</v>
      </c>
      <c r="H308" s="40"/>
      <c r="I308" s="39">
        <v>1015075.77</v>
      </c>
      <c r="J308" s="44">
        <v>469472.54362499999</v>
      </c>
      <c r="K308" s="44">
        <v>469472.54362499999</v>
      </c>
      <c r="L308" s="44">
        <v>76130.682750000007</v>
      </c>
      <c r="M308" s="41"/>
    </row>
    <row r="309" spans="1:13" s="38" customFormat="1" x14ac:dyDescent="0.25">
      <c r="A309" s="115" t="s">
        <v>182</v>
      </c>
      <c r="B309" s="42" t="s">
        <v>33</v>
      </c>
      <c r="C309" s="43" t="s">
        <v>26</v>
      </c>
      <c r="D309" s="39">
        <v>660000</v>
      </c>
      <c r="E309" s="44">
        <v>460000</v>
      </c>
      <c r="F309" s="44">
        <v>200000</v>
      </c>
      <c r="G309" s="40"/>
      <c r="H309" s="40"/>
      <c r="I309" s="39">
        <v>1290847.8</v>
      </c>
      <c r="J309" s="44">
        <v>899681.8</v>
      </c>
      <c r="K309" s="44">
        <v>391166</v>
      </c>
      <c r="L309" s="40"/>
      <c r="M309" s="41"/>
    </row>
    <row r="310" spans="1:13" s="38" customFormat="1" x14ac:dyDescent="0.25">
      <c r="A310" s="116"/>
      <c r="B310" s="42" t="s">
        <v>31</v>
      </c>
      <c r="C310" s="43" t="s">
        <v>26</v>
      </c>
      <c r="D310" s="39">
        <v>108000</v>
      </c>
      <c r="E310" s="40"/>
      <c r="F310" s="44">
        <v>108000</v>
      </c>
      <c r="G310" s="40"/>
      <c r="H310" s="40"/>
      <c r="I310" s="39">
        <v>211229.64</v>
      </c>
      <c r="J310" s="40"/>
      <c r="K310" s="44">
        <v>211229.64</v>
      </c>
      <c r="L310" s="40"/>
      <c r="M310" s="41"/>
    </row>
    <row r="311" spans="1:13" s="38" customFormat="1" x14ac:dyDescent="0.25">
      <c r="A311" s="116"/>
      <c r="B311" s="42" t="s">
        <v>100</v>
      </c>
      <c r="C311" s="43" t="s">
        <v>26</v>
      </c>
      <c r="D311" s="39">
        <v>0</v>
      </c>
      <c r="E311" s="44">
        <v>0</v>
      </c>
      <c r="F311" s="40"/>
      <c r="G311" s="40"/>
      <c r="H311" s="40"/>
      <c r="I311" s="39">
        <v>0</v>
      </c>
      <c r="J311" s="44">
        <v>0</v>
      </c>
      <c r="K311" s="40"/>
      <c r="L311" s="40"/>
      <c r="M311" s="41"/>
    </row>
    <row r="312" spans="1:13" s="38" customFormat="1" x14ac:dyDescent="0.25">
      <c r="A312" s="116"/>
      <c r="B312" s="42" t="s">
        <v>103</v>
      </c>
      <c r="C312" s="43" t="s">
        <v>26</v>
      </c>
      <c r="D312" s="39">
        <v>131500</v>
      </c>
      <c r="E312" s="40"/>
      <c r="F312" s="44">
        <v>131500</v>
      </c>
      <c r="G312" s="40"/>
      <c r="H312" s="40"/>
      <c r="I312" s="39">
        <v>257191.64499999999</v>
      </c>
      <c r="J312" s="40"/>
      <c r="K312" s="44">
        <v>257191.64499999999</v>
      </c>
      <c r="L312" s="40"/>
      <c r="M312" s="41"/>
    </row>
    <row r="313" spans="1:13" s="38" customFormat="1" x14ac:dyDescent="0.25">
      <c r="A313" s="116"/>
      <c r="B313" s="42" t="s">
        <v>104</v>
      </c>
      <c r="C313" s="43" t="s">
        <v>26</v>
      </c>
      <c r="D313" s="39">
        <v>0</v>
      </c>
      <c r="E313" s="40"/>
      <c r="F313" s="44">
        <v>0</v>
      </c>
      <c r="G313" s="40"/>
      <c r="H313" s="40"/>
      <c r="I313" s="39">
        <v>0</v>
      </c>
      <c r="J313" s="40"/>
      <c r="K313" s="44">
        <v>0</v>
      </c>
      <c r="L313" s="40"/>
      <c r="M313" s="41"/>
    </row>
    <row r="314" spans="1:13" s="38" customFormat="1" x14ac:dyDescent="0.25">
      <c r="A314" s="116"/>
      <c r="B314" s="42" t="s">
        <v>106</v>
      </c>
      <c r="C314" s="43" t="s">
        <v>26</v>
      </c>
      <c r="D314" s="39">
        <v>11443.74</v>
      </c>
      <c r="E314" s="44">
        <v>11443.74</v>
      </c>
      <c r="F314" s="40"/>
      <c r="G314" s="40"/>
      <c r="H314" s="40"/>
      <c r="I314" s="39">
        <v>22382.010004200001</v>
      </c>
      <c r="J314" s="44">
        <v>22382.010004200001</v>
      </c>
      <c r="K314" s="40"/>
      <c r="L314" s="40"/>
      <c r="M314" s="41"/>
    </row>
    <row r="315" spans="1:13" s="38" customFormat="1" ht="22.5" x14ac:dyDescent="0.25">
      <c r="A315" s="42" t="s">
        <v>183</v>
      </c>
      <c r="B315" s="42" t="s">
        <v>27</v>
      </c>
      <c r="C315" s="43" t="s">
        <v>26</v>
      </c>
      <c r="D315" s="39">
        <v>1875000</v>
      </c>
      <c r="E315" s="40"/>
      <c r="F315" s="44">
        <v>1875000</v>
      </c>
      <c r="G315" s="40"/>
      <c r="H315" s="40"/>
      <c r="I315" s="39">
        <v>3667181.25</v>
      </c>
      <c r="J315" s="40"/>
      <c r="K315" s="44">
        <v>3667181.25</v>
      </c>
      <c r="L315" s="40"/>
      <c r="M315" s="41"/>
    </row>
    <row r="316" spans="1:13" s="38" customFormat="1" x14ac:dyDescent="0.25">
      <c r="A316" s="115" t="s">
        <v>184</v>
      </c>
      <c r="B316" s="42" t="s">
        <v>27</v>
      </c>
      <c r="C316" s="43" t="s">
        <v>26</v>
      </c>
      <c r="D316" s="39">
        <v>5468400</v>
      </c>
      <c r="E316" s="44">
        <v>3772720</v>
      </c>
      <c r="F316" s="44">
        <v>1695680</v>
      </c>
      <c r="G316" s="44">
        <v>0</v>
      </c>
      <c r="H316" s="40"/>
      <c r="I316" s="39">
        <v>10695260.772</v>
      </c>
      <c r="J316" s="44">
        <v>7378798.9576000003</v>
      </c>
      <c r="K316" s="44">
        <v>3316461.8144</v>
      </c>
      <c r="L316" s="44">
        <v>0</v>
      </c>
      <c r="M316" s="41"/>
    </row>
    <row r="317" spans="1:13" s="38" customFormat="1" x14ac:dyDescent="0.25">
      <c r="A317" s="116"/>
      <c r="B317" s="42" t="s">
        <v>33</v>
      </c>
      <c r="C317" s="43" t="s">
        <v>26</v>
      </c>
      <c r="D317" s="39">
        <v>12486800</v>
      </c>
      <c r="E317" s="44">
        <v>7062500</v>
      </c>
      <c r="F317" s="44">
        <v>5424300</v>
      </c>
      <c r="G317" s="40"/>
      <c r="H317" s="40"/>
      <c r="I317" s="39">
        <v>24422058.044</v>
      </c>
      <c r="J317" s="44">
        <v>13813049.375</v>
      </c>
      <c r="K317" s="44">
        <v>10609008.669</v>
      </c>
      <c r="L317" s="40"/>
      <c r="M317" s="41"/>
    </row>
    <row r="318" spans="1:13" s="38" customFormat="1" x14ac:dyDescent="0.25">
      <c r="A318" s="116"/>
      <c r="B318" s="42" t="s">
        <v>32</v>
      </c>
      <c r="C318" s="43" t="s">
        <v>26</v>
      </c>
      <c r="D318" s="39">
        <v>7672835</v>
      </c>
      <c r="E318" s="40"/>
      <c r="F318" s="44">
        <v>7672835</v>
      </c>
      <c r="G318" s="40"/>
      <c r="H318" s="40"/>
      <c r="I318" s="39">
        <v>15006760.878049999</v>
      </c>
      <c r="J318" s="40"/>
      <c r="K318" s="44">
        <v>15006760.878049999</v>
      </c>
      <c r="L318" s="40"/>
      <c r="M318" s="41"/>
    </row>
    <row r="319" spans="1:13" s="38" customFormat="1" x14ac:dyDescent="0.25">
      <c r="A319" s="116"/>
      <c r="B319" s="42" t="s">
        <v>31</v>
      </c>
      <c r="C319" s="43" t="s">
        <v>26</v>
      </c>
      <c r="D319" s="39">
        <v>11003750</v>
      </c>
      <c r="E319" s="44">
        <v>11003750</v>
      </c>
      <c r="F319" s="40"/>
      <c r="G319" s="40"/>
      <c r="H319" s="40"/>
      <c r="I319" s="39">
        <v>21521464.362500001</v>
      </c>
      <c r="J319" s="44">
        <v>21521464.362500001</v>
      </c>
      <c r="K319" s="40"/>
      <c r="L319" s="40"/>
      <c r="M319" s="41"/>
    </row>
    <row r="320" spans="1:13" s="38" customFormat="1" x14ac:dyDescent="0.25">
      <c r="A320" s="116"/>
      <c r="B320" s="42" t="s">
        <v>55</v>
      </c>
      <c r="C320" s="43" t="s">
        <v>26</v>
      </c>
      <c r="D320" s="39">
        <v>1724884</v>
      </c>
      <c r="E320" s="40"/>
      <c r="F320" s="44">
        <v>1724884</v>
      </c>
      <c r="G320" s="40"/>
      <c r="H320" s="40"/>
      <c r="I320" s="39">
        <v>3373579.87372</v>
      </c>
      <c r="J320" s="40"/>
      <c r="K320" s="44">
        <v>3373579.87372</v>
      </c>
      <c r="L320" s="40"/>
      <c r="M320" s="41"/>
    </row>
    <row r="321" spans="1:13" s="38" customFormat="1" x14ac:dyDescent="0.25">
      <c r="A321" s="116"/>
      <c r="B321" s="42" t="s">
        <v>103</v>
      </c>
      <c r="C321" s="43" t="s">
        <v>26</v>
      </c>
      <c r="D321" s="39">
        <v>1530593</v>
      </c>
      <c r="E321" s="40"/>
      <c r="F321" s="44">
        <v>1530593</v>
      </c>
      <c r="G321" s="40"/>
      <c r="H321" s="40"/>
      <c r="I321" s="39">
        <v>2993579.70719</v>
      </c>
      <c r="J321" s="40"/>
      <c r="K321" s="44">
        <v>2993579.70719</v>
      </c>
      <c r="L321" s="40"/>
      <c r="M321" s="41"/>
    </row>
    <row r="322" spans="1:13" s="38" customFormat="1" x14ac:dyDescent="0.25">
      <c r="A322" s="116"/>
      <c r="B322" s="42" t="s">
        <v>104</v>
      </c>
      <c r="C322" s="43" t="s">
        <v>26</v>
      </c>
      <c r="D322" s="39">
        <v>15447177</v>
      </c>
      <c r="E322" s="44">
        <v>15447177</v>
      </c>
      <c r="F322" s="40"/>
      <c r="G322" s="40"/>
      <c r="H322" s="40"/>
      <c r="I322" s="39">
        <v>30212052.191909999</v>
      </c>
      <c r="J322" s="44">
        <v>30212052.191909999</v>
      </c>
      <c r="K322" s="40"/>
      <c r="L322" s="40"/>
      <c r="M322" s="41"/>
    </row>
    <row r="323" spans="1:13" s="38" customFormat="1" x14ac:dyDescent="0.25">
      <c r="A323" s="115" t="s">
        <v>182</v>
      </c>
      <c r="B323" s="42" t="s">
        <v>27</v>
      </c>
      <c r="C323" s="43" t="s">
        <v>46</v>
      </c>
      <c r="D323" s="39">
        <v>1792000.06</v>
      </c>
      <c r="E323" s="44">
        <v>1120000.06</v>
      </c>
      <c r="F323" s="44">
        <v>672000</v>
      </c>
      <c r="G323" s="40"/>
      <c r="H323" s="40"/>
      <c r="I323" s="39">
        <v>3092330.8555378602</v>
      </c>
      <c r="J323" s="44">
        <v>1932706.8235378601</v>
      </c>
      <c r="K323" s="44">
        <v>1159624.0319999999</v>
      </c>
      <c r="L323" s="40"/>
      <c r="M323" s="41"/>
    </row>
    <row r="324" spans="1:13" s="38" customFormat="1" x14ac:dyDescent="0.25">
      <c r="A324" s="116"/>
      <c r="B324" s="42" t="s">
        <v>32</v>
      </c>
      <c r="C324" s="43" t="s">
        <v>46</v>
      </c>
      <c r="D324" s="39">
        <v>420000</v>
      </c>
      <c r="E324" s="40"/>
      <c r="F324" s="44">
        <v>420000</v>
      </c>
      <c r="G324" s="40"/>
      <c r="H324" s="40"/>
      <c r="I324" s="39">
        <v>724765.02</v>
      </c>
      <c r="J324" s="40"/>
      <c r="K324" s="44">
        <v>724765.02</v>
      </c>
      <c r="L324" s="40"/>
      <c r="M324" s="41"/>
    </row>
    <row r="325" spans="1:13" s="38" customFormat="1" x14ac:dyDescent="0.25">
      <c r="A325" s="116"/>
      <c r="B325" s="42" t="s">
        <v>55</v>
      </c>
      <c r="C325" s="43" t="s">
        <v>46</v>
      </c>
      <c r="D325" s="39">
        <v>0</v>
      </c>
      <c r="E325" s="44">
        <v>0</v>
      </c>
      <c r="F325" s="40"/>
      <c r="G325" s="40"/>
      <c r="H325" s="40"/>
      <c r="I325" s="39">
        <v>0</v>
      </c>
      <c r="J325" s="44">
        <v>0</v>
      </c>
      <c r="K325" s="40"/>
      <c r="L325" s="40"/>
      <c r="M325" s="41"/>
    </row>
    <row r="326" spans="1:13" s="38" customFormat="1" x14ac:dyDescent="0.25">
      <c r="A326" s="109" t="s">
        <v>185</v>
      </c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1"/>
    </row>
    <row r="327" spans="1:13" s="38" customFormat="1" x14ac:dyDescent="0.25">
      <c r="A327" s="107" t="s">
        <v>186</v>
      </c>
      <c r="B327" s="108"/>
      <c r="C327" s="108"/>
      <c r="D327" s="39">
        <v>240582882.33000001</v>
      </c>
      <c r="E327" s="39">
        <v>211414666.94</v>
      </c>
      <c r="F327" s="40"/>
      <c r="G327" s="40"/>
      <c r="H327" s="39">
        <v>29168215.390000001</v>
      </c>
      <c r="I327" s="39">
        <v>110620009.295334</v>
      </c>
      <c r="J327" s="39">
        <v>97208463.859011993</v>
      </c>
      <c r="K327" s="40"/>
      <c r="L327" s="40"/>
      <c r="M327" s="45">
        <v>13411545.436322</v>
      </c>
    </row>
    <row r="328" spans="1:13" s="38" customFormat="1" x14ac:dyDescent="0.25">
      <c r="A328" s="42" t="s">
        <v>187</v>
      </c>
      <c r="B328" s="42" t="s">
        <v>27</v>
      </c>
      <c r="C328" s="43" t="s">
        <v>186</v>
      </c>
      <c r="D328" s="39">
        <v>67749164.299999997</v>
      </c>
      <c r="E328" s="44">
        <v>67749164.299999997</v>
      </c>
      <c r="F328" s="40"/>
      <c r="G328" s="40"/>
      <c r="H328" s="40"/>
      <c r="I328" s="39">
        <v>31151065.745140001</v>
      </c>
      <c r="J328" s="44">
        <v>31151065.745140001</v>
      </c>
      <c r="K328" s="40"/>
      <c r="L328" s="40"/>
      <c r="M328" s="41"/>
    </row>
    <row r="329" spans="1:13" s="38" customFormat="1" x14ac:dyDescent="0.25">
      <c r="A329" s="42" t="s">
        <v>188</v>
      </c>
      <c r="B329" s="42" t="s">
        <v>27</v>
      </c>
      <c r="C329" s="43" t="s">
        <v>186</v>
      </c>
      <c r="D329" s="39">
        <v>26797424.559999999</v>
      </c>
      <c r="E329" s="44">
        <v>26797424.559999999</v>
      </c>
      <c r="F329" s="40"/>
      <c r="G329" s="40"/>
      <c r="H329" s="40"/>
      <c r="I329" s="39">
        <v>12321455.812688001</v>
      </c>
      <c r="J329" s="44">
        <v>12321455.812688001</v>
      </c>
      <c r="K329" s="40"/>
      <c r="L329" s="40"/>
      <c r="M329" s="41"/>
    </row>
    <row r="330" spans="1:13" s="38" customFormat="1" x14ac:dyDescent="0.25">
      <c r="A330" s="115" t="s">
        <v>189</v>
      </c>
      <c r="B330" s="42" t="s">
        <v>27</v>
      </c>
      <c r="C330" s="43" t="s">
        <v>186</v>
      </c>
      <c r="D330" s="39">
        <v>8688467.6899999995</v>
      </c>
      <c r="E330" s="44">
        <v>8688467.6899999995</v>
      </c>
      <c r="F330" s="40"/>
      <c r="G330" s="40"/>
      <c r="H330" s="40"/>
      <c r="I330" s="39">
        <v>3994957.443862</v>
      </c>
      <c r="J330" s="44">
        <v>3994957.443862</v>
      </c>
      <c r="K330" s="40"/>
      <c r="L330" s="40"/>
      <c r="M330" s="41"/>
    </row>
    <row r="331" spans="1:13" s="38" customFormat="1" x14ac:dyDescent="0.25">
      <c r="A331" s="116"/>
      <c r="B331" s="42" t="s">
        <v>33</v>
      </c>
      <c r="C331" s="43" t="s">
        <v>186</v>
      </c>
      <c r="D331" s="39">
        <v>29168215.390000001</v>
      </c>
      <c r="E331" s="40"/>
      <c r="F331" s="40"/>
      <c r="G331" s="40"/>
      <c r="H331" s="44">
        <v>29168215.390000001</v>
      </c>
      <c r="I331" s="39">
        <v>13411545.436322</v>
      </c>
      <c r="J331" s="40"/>
      <c r="K331" s="40"/>
      <c r="L331" s="40"/>
      <c r="M331" s="46">
        <v>13411545.436322</v>
      </c>
    </row>
    <row r="332" spans="1:13" s="38" customFormat="1" x14ac:dyDescent="0.25">
      <c r="A332" s="42" t="s">
        <v>190</v>
      </c>
      <c r="B332" s="42" t="s">
        <v>27</v>
      </c>
      <c r="C332" s="43" t="s">
        <v>186</v>
      </c>
      <c r="D332" s="39">
        <v>58600000</v>
      </c>
      <c r="E332" s="44">
        <v>58600000</v>
      </c>
      <c r="F332" s="40"/>
      <c r="G332" s="40"/>
      <c r="H332" s="40"/>
      <c r="I332" s="39">
        <v>26944280</v>
      </c>
      <c r="J332" s="44">
        <v>26944280</v>
      </c>
      <c r="K332" s="40"/>
      <c r="L332" s="40"/>
      <c r="M332" s="41"/>
    </row>
    <row r="333" spans="1:13" s="38" customFormat="1" x14ac:dyDescent="0.25">
      <c r="A333" s="42" t="s">
        <v>191</v>
      </c>
      <c r="B333" s="42" t="s">
        <v>27</v>
      </c>
      <c r="C333" s="43" t="s">
        <v>186</v>
      </c>
      <c r="D333" s="39">
        <v>29588135.280000001</v>
      </c>
      <c r="E333" s="44">
        <v>29588135.280000001</v>
      </c>
      <c r="F333" s="40"/>
      <c r="G333" s="40"/>
      <c r="H333" s="40"/>
      <c r="I333" s="39">
        <v>13604624.601744</v>
      </c>
      <c r="J333" s="44">
        <v>13604624.601744</v>
      </c>
      <c r="K333" s="40"/>
      <c r="L333" s="40"/>
      <c r="M333" s="41"/>
    </row>
    <row r="334" spans="1:13" s="38" customFormat="1" x14ac:dyDescent="0.25">
      <c r="A334" s="42" t="s">
        <v>192</v>
      </c>
      <c r="B334" s="42" t="s">
        <v>27</v>
      </c>
      <c r="C334" s="43" t="s">
        <v>186</v>
      </c>
      <c r="D334" s="39">
        <v>19991475.109999999</v>
      </c>
      <c r="E334" s="44">
        <v>19991475.109999999</v>
      </c>
      <c r="F334" s="40"/>
      <c r="G334" s="40"/>
      <c r="H334" s="40"/>
      <c r="I334" s="39">
        <v>9192080.2555780001</v>
      </c>
      <c r="J334" s="44">
        <v>9192080.2555780001</v>
      </c>
      <c r="K334" s="40"/>
      <c r="L334" s="40"/>
      <c r="M334" s="41"/>
    </row>
    <row r="335" spans="1:13" s="38" customFormat="1" x14ac:dyDescent="0.25">
      <c r="A335" s="42" t="s">
        <v>193</v>
      </c>
      <c r="B335" s="42" t="s">
        <v>27</v>
      </c>
      <c r="C335" s="43" t="s">
        <v>186</v>
      </c>
      <c r="D335" s="39">
        <v>0</v>
      </c>
      <c r="E335" s="44">
        <v>0</v>
      </c>
      <c r="F335" s="40"/>
      <c r="G335" s="40"/>
      <c r="H335" s="40"/>
      <c r="I335" s="39">
        <v>0</v>
      </c>
      <c r="J335" s="44">
        <v>0</v>
      </c>
      <c r="K335" s="40"/>
      <c r="L335" s="40"/>
      <c r="M335" s="41"/>
    </row>
    <row r="336" spans="1:13" s="38" customFormat="1" x14ac:dyDescent="0.25">
      <c r="A336" s="109" t="s">
        <v>63</v>
      </c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1"/>
    </row>
    <row r="337" spans="1:13" s="38" customFormat="1" x14ac:dyDescent="0.25">
      <c r="A337" s="107" t="s">
        <v>26</v>
      </c>
      <c r="B337" s="108"/>
      <c r="C337" s="108"/>
      <c r="D337" s="39">
        <v>514097194.27999997</v>
      </c>
      <c r="E337" s="39">
        <v>298418388.51999998</v>
      </c>
      <c r="F337" s="39">
        <v>215678805.75999999</v>
      </c>
      <c r="G337" s="40"/>
      <c r="H337" s="40"/>
      <c r="I337" s="39">
        <v>1005486715.48865</v>
      </c>
      <c r="J337" s="39">
        <v>583655636.81907201</v>
      </c>
      <c r="K337" s="39">
        <v>421831078.669581</v>
      </c>
      <c r="L337" s="40"/>
      <c r="M337" s="41"/>
    </row>
    <row r="338" spans="1:13" s="38" customFormat="1" x14ac:dyDescent="0.25">
      <c r="A338" s="42" t="s">
        <v>194</v>
      </c>
      <c r="B338" s="42" t="s">
        <v>27</v>
      </c>
      <c r="C338" s="43" t="s">
        <v>26</v>
      </c>
      <c r="D338" s="39">
        <v>11439562.960000001</v>
      </c>
      <c r="E338" s="44">
        <v>2732497.66</v>
      </c>
      <c r="F338" s="44">
        <v>8707065.3000000007</v>
      </c>
      <c r="G338" s="40"/>
      <c r="H338" s="40"/>
      <c r="I338" s="39">
        <v>22373840.424056798</v>
      </c>
      <c r="J338" s="44">
        <v>5344300.8983578002</v>
      </c>
      <c r="K338" s="44">
        <v>17029539.525699001</v>
      </c>
      <c r="L338" s="40"/>
      <c r="M338" s="41"/>
    </row>
    <row r="339" spans="1:13" s="38" customFormat="1" x14ac:dyDescent="0.25">
      <c r="A339" s="42" t="s">
        <v>195</v>
      </c>
      <c r="B339" s="42" t="s">
        <v>27</v>
      </c>
      <c r="C339" s="43" t="s">
        <v>26</v>
      </c>
      <c r="D339" s="39">
        <v>39841300.149999999</v>
      </c>
      <c r="E339" s="44">
        <v>23904780.120000001</v>
      </c>
      <c r="F339" s="44">
        <v>15936520.029999999</v>
      </c>
      <c r="G339" s="40"/>
      <c r="H339" s="40"/>
      <c r="I339" s="39">
        <v>77922810.072374493</v>
      </c>
      <c r="J339" s="44">
        <v>46753686.102099597</v>
      </c>
      <c r="K339" s="44">
        <v>31169123.970274899</v>
      </c>
      <c r="L339" s="40"/>
      <c r="M339" s="41"/>
    </row>
    <row r="340" spans="1:13" s="38" customFormat="1" x14ac:dyDescent="0.25">
      <c r="A340" s="42" t="s">
        <v>196</v>
      </c>
      <c r="B340" s="42" t="s">
        <v>27</v>
      </c>
      <c r="C340" s="43" t="s">
        <v>26</v>
      </c>
      <c r="D340" s="39">
        <v>31903369.350000001</v>
      </c>
      <c r="E340" s="44">
        <v>18750692.75</v>
      </c>
      <c r="F340" s="44">
        <v>13152676.6</v>
      </c>
      <c r="G340" s="40"/>
      <c r="H340" s="40"/>
      <c r="I340" s="39">
        <v>62397566.875810497</v>
      </c>
      <c r="J340" s="44">
        <v>36673167.401232503</v>
      </c>
      <c r="K340" s="44">
        <v>25724399.474578001</v>
      </c>
      <c r="L340" s="40"/>
      <c r="M340" s="41"/>
    </row>
    <row r="341" spans="1:13" s="38" customFormat="1" x14ac:dyDescent="0.25">
      <c r="A341" s="42" t="s">
        <v>197</v>
      </c>
      <c r="B341" s="42" t="s">
        <v>27</v>
      </c>
      <c r="C341" s="43" t="s">
        <v>26</v>
      </c>
      <c r="D341" s="39">
        <v>4419063.75</v>
      </c>
      <c r="E341" s="44">
        <v>1674912.58</v>
      </c>
      <c r="F341" s="44">
        <v>2744151.17</v>
      </c>
      <c r="G341" s="40"/>
      <c r="H341" s="40"/>
      <c r="I341" s="39">
        <v>8642937.4541625008</v>
      </c>
      <c r="J341" s="44">
        <v>3275844.2713414002</v>
      </c>
      <c r="K341" s="44">
        <v>5367093.1828210996</v>
      </c>
      <c r="L341" s="40"/>
      <c r="M341" s="41"/>
    </row>
    <row r="342" spans="1:13" s="38" customFormat="1" x14ac:dyDescent="0.25">
      <c r="A342" s="42" t="s">
        <v>198</v>
      </c>
      <c r="B342" s="42" t="s">
        <v>27</v>
      </c>
      <c r="C342" s="43" t="s">
        <v>26</v>
      </c>
      <c r="D342" s="39">
        <v>41643889.020000003</v>
      </c>
      <c r="E342" s="44">
        <v>41643889.020000003</v>
      </c>
      <c r="F342" s="40"/>
      <c r="G342" s="40"/>
      <c r="H342" s="40"/>
      <c r="I342" s="39">
        <v>81448367.461986601</v>
      </c>
      <c r="J342" s="44">
        <v>81448367.461986601</v>
      </c>
      <c r="K342" s="40"/>
      <c r="L342" s="40"/>
      <c r="M342" s="41"/>
    </row>
    <row r="343" spans="1:13" s="38" customFormat="1" ht="22.5" x14ac:dyDescent="0.25">
      <c r="A343" s="42" t="s">
        <v>199</v>
      </c>
      <c r="B343" s="42" t="s">
        <v>27</v>
      </c>
      <c r="C343" s="43" t="s">
        <v>26</v>
      </c>
      <c r="D343" s="39">
        <v>4075000</v>
      </c>
      <c r="E343" s="40"/>
      <c r="F343" s="44">
        <v>4075000</v>
      </c>
      <c r="G343" s="40"/>
      <c r="H343" s="40"/>
      <c r="I343" s="39">
        <v>7970007.25</v>
      </c>
      <c r="J343" s="40"/>
      <c r="K343" s="44">
        <v>7970007.25</v>
      </c>
      <c r="L343" s="40"/>
      <c r="M343" s="41"/>
    </row>
    <row r="344" spans="1:13" s="38" customFormat="1" x14ac:dyDescent="0.25">
      <c r="A344" s="42" t="s">
        <v>200</v>
      </c>
      <c r="B344" s="42" t="s">
        <v>27</v>
      </c>
      <c r="C344" s="43" t="s">
        <v>26</v>
      </c>
      <c r="D344" s="39">
        <v>28173129.969999999</v>
      </c>
      <c r="E344" s="44">
        <v>16903877.969999999</v>
      </c>
      <c r="F344" s="44">
        <v>11269252</v>
      </c>
      <c r="G344" s="40"/>
      <c r="H344" s="40"/>
      <c r="I344" s="39">
        <v>55101852.789225101</v>
      </c>
      <c r="J344" s="44">
        <v>33061111.650065102</v>
      </c>
      <c r="K344" s="44">
        <v>22040741.13916</v>
      </c>
      <c r="L344" s="40"/>
      <c r="M344" s="41"/>
    </row>
    <row r="345" spans="1:13" s="38" customFormat="1" x14ac:dyDescent="0.25">
      <c r="A345" s="42" t="s">
        <v>201</v>
      </c>
      <c r="B345" s="42" t="s">
        <v>27</v>
      </c>
      <c r="C345" s="43" t="s">
        <v>26</v>
      </c>
      <c r="D345" s="39">
        <v>56599332.280000001</v>
      </c>
      <c r="E345" s="44">
        <v>28299332.280000001</v>
      </c>
      <c r="F345" s="44">
        <v>28300000</v>
      </c>
      <c r="G345" s="40"/>
      <c r="H345" s="40"/>
      <c r="I345" s="39">
        <v>110698672.053192</v>
      </c>
      <c r="J345" s="44">
        <v>55348683.053192399</v>
      </c>
      <c r="K345" s="44">
        <v>55349989</v>
      </c>
      <c r="L345" s="40"/>
      <c r="M345" s="41"/>
    </row>
    <row r="346" spans="1:13" s="38" customFormat="1" x14ac:dyDescent="0.25">
      <c r="A346" s="42" t="s">
        <v>202</v>
      </c>
      <c r="B346" s="42" t="s">
        <v>27</v>
      </c>
      <c r="C346" s="43" t="s">
        <v>26</v>
      </c>
      <c r="D346" s="39">
        <v>5140000</v>
      </c>
      <c r="E346" s="44">
        <v>84000</v>
      </c>
      <c r="F346" s="44">
        <v>5056000</v>
      </c>
      <c r="G346" s="40"/>
      <c r="H346" s="40"/>
      <c r="I346" s="39">
        <v>10052966.199999999</v>
      </c>
      <c r="J346" s="44">
        <v>164289.72</v>
      </c>
      <c r="K346" s="44">
        <v>9888676.4800000004</v>
      </c>
      <c r="L346" s="40"/>
      <c r="M346" s="41"/>
    </row>
    <row r="347" spans="1:13" s="38" customFormat="1" ht="22.5" x14ac:dyDescent="0.25">
      <c r="A347" s="42" t="s">
        <v>203</v>
      </c>
      <c r="B347" s="42" t="s">
        <v>27</v>
      </c>
      <c r="C347" s="43" t="s">
        <v>26</v>
      </c>
      <c r="D347" s="39">
        <v>74772887.439999998</v>
      </c>
      <c r="E347" s="44">
        <v>53983306.219999999</v>
      </c>
      <c r="F347" s="44">
        <v>20789581.219999999</v>
      </c>
      <c r="G347" s="40"/>
      <c r="H347" s="40"/>
      <c r="I347" s="39">
        <v>146243056.44177499</v>
      </c>
      <c r="J347" s="44">
        <v>105582169.804263</v>
      </c>
      <c r="K347" s="44">
        <v>40660886.637512602</v>
      </c>
      <c r="L347" s="40"/>
      <c r="M347" s="41"/>
    </row>
    <row r="348" spans="1:13" s="38" customFormat="1" x14ac:dyDescent="0.25">
      <c r="A348" s="42" t="s">
        <v>204</v>
      </c>
      <c r="B348" s="42" t="s">
        <v>27</v>
      </c>
      <c r="C348" s="43" t="s">
        <v>26</v>
      </c>
      <c r="D348" s="39">
        <v>40711310.68</v>
      </c>
      <c r="E348" s="44">
        <v>25041763.68</v>
      </c>
      <c r="F348" s="44">
        <v>15669547</v>
      </c>
      <c r="G348" s="40"/>
      <c r="H348" s="40"/>
      <c r="I348" s="39">
        <v>79624402.767264396</v>
      </c>
      <c r="J348" s="44">
        <v>48977432.6582544</v>
      </c>
      <c r="K348" s="44">
        <v>30646970.10901</v>
      </c>
      <c r="L348" s="40"/>
      <c r="M348" s="41"/>
    </row>
    <row r="349" spans="1:13" s="38" customFormat="1" x14ac:dyDescent="0.25">
      <c r="A349" s="42" t="s">
        <v>205</v>
      </c>
      <c r="B349" s="42" t="s">
        <v>27</v>
      </c>
      <c r="C349" s="43" t="s">
        <v>26</v>
      </c>
      <c r="D349" s="39">
        <v>16590707.439999999</v>
      </c>
      <c r="E349" s="44">
        <v>16590707.439999999</v>
      </c>
      <c r="F349" s="40"/>
      <c r="G349" s="40"/>
      <c r="H349" s="40"/>
      <c r="I349" s="39">
        <v>32448603.332375199</v>
      </c>
      <c r="J349" s="44">
        <v>32448603.332375199</v>
      </c>
      <c r="K349" s="40"/>
      <c r="L349" s="40"/>
      <c r="M349" s="41"/>
    </row>
    <row r="350" spans="1:13" s="38" customFormat="1" x14ac:dyDescent="0.25">
      <c r="A350" s="42" t="s">
        <v>206</v>
      </c>
      <c r="B350" s="42" t="s">
        <v>27</v>
      </c>
      <c r="C350" s="43" t="s">
        <v>26</v>
      </c>
      <c r="D350" s="39">
        <v>4359391.24</v>
      </c>
      <c r="E350" s="44">
        <v>1668628.8</v>
      </c>
      <c r="F350" s="44">
        <v>2690762.44</v>
      </c>
      <c r="G350" s="40"/>
      <c r="H350" s="40"/>
      <c r="I350" s="39">
        <v>8526228.1689292006</v>
      </c>
      <c r="J350" s="44">
        <v>3263554.265904</v>
      </c>
      <c r="K350" s="44">
        <v>5262673.9030251997</v>
      </c>
      <c r="L350" s="40"/>
      <c r="M350" s="41"/>
    </row>
    <row r="351" spans="1:13" s="38" customFormat="1" x14ac:dyDescent="0.25">
      <c r="A351" s="42" t="s">
        <v>207</v>
      </c>
      <c r="B351" s="42" t="s">
        <v>27</v>
      </c>
      <c r="C351" s="43" t="s">
        <v>26</v>
      </c>
      <c r="D351" s="39">
        <v>74500000</v>
      </c>
      <c r="E351" s="44">
        <v>44700000</v>
      </c>
      <c r="F351" s="44">
        <v>29800000</v>
      </c>
      <c r="G351" s="40"/>
      <c r="H351" s="40"/>
      <c r="I351" s="39">
        <v>145709335</v>
      </c>
      <c r="J351" s="44">
        <v>87425601</v>
      </c>
      <c r="K351" s="44">
        <v>58283734</v>
      </c>
      <c r="L351" s="40"/>
      <c r="M351" s="41"/>
    </row>
    <row r="352" spans="1:13" s="38" customFormat="1" x14ac:dyDescent="0.25">
      <c r="A352" s="42" t="s">
        <v>208</v>
      </c>
      <c r="B352" s="42" t="s">
        <v>27</v>
      </c>
      <c r="C352" s="43" t="s">
        <v>26</v>
      </c>
      <c r="D352" s="39">
        <v>37400000</v>
      </c>
      <c r="E352" s="44">
        <v>22440000</v>
      </c>
      <c r="F352" s="44">
        <v>14960000</v>
      </c>
      <c r="G352" s="40"/>
      <c r="H352" s="40"/>
      <c r="I352" s="39">
        <v>73148042</v>
      </c>
      <c r="J352" s="44">
        <v>43888825.200000003</v>
      </c>
      <c r="K352" s="44">
        <v>29259216.800000001</v>
      </c>
      <c r="L352" s="40"/>
      <c r="M352" s="41"/>
    </row>
    <row r="353" spans="1:13" s="38" customFormat="1" x14ac:dyDescent="0.25">
      <c r="A353" s="42" t="s">
        <v>209</v>
      </c>
      <c r="B353" s="42" t="s">
        <v>27</v>
      </c>
      <c r="C353" s="43" t="s">
        <v>26</v>
      </c>
      <c r="D353" s="39">
        <v>42528250</v>
      </c>
      <c r="E353" s="40"/>
      <c r="F353" s="44">
        <v>42528250</v>
      </c>
      <c r="G353" s="40"/>
      <c r="H353" s="40"/>
      <c r="I353" s="39">
        <v>83178027.197500005</v>
      </c>
      <c r="J353" s="40"/>
      <c r="K353" s="44">
        <v>83178027.197500005</v>
      </c>
      <c r="L353" s="40"/>
      <c r="M353" s="41"/>
    </row>
    <row r="354" spans="1:13" s="38" customFormat="1" x14ac:dyDescent="0.25">
      <c r="A354" s="109" t="s">
        <v>210</v>
      </c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1"/>
    </row>
    <row r="355" spans="1:13" s="38" customFormat="1" x14ac:dyDescent="0.25">
      <c r="A355" s="107" t="s">
        <v>46</v>
      </c>
      <c r="B355" s="108"/>
      <c r="C355" s="108"/>
      <c r="D355" s="39">
        <v>71330135.939999998</v>
      </c>
      <c r="E355" s="39">
        <v>71183364.189999998</v>
      </c>
      <c r="F355" s="39">
        <v>146771.75</v>
      </c>
      <c r="G355" s="40"/>
      <c r="H355" s="40"/>
      <c r="I355" s="39">
        <v>123089493.812278</v>
      </c>
      <c r="J355" s="39">
        <v>122836219.930554</v>
      </c>
      <c r="K355" s="39">
        <v>253273.88172425001</v>
      </c>
      <c r="L355" s="40"/>
      <c r="M355" s="41"/>
    </row>
    <row r="356" spans="1:13" s="38" customFormat="1" x14ac:dyDescent="0.25">
      <c r="A356" s="107" t="s">
        <v>142</v>
      </c>
      <c r="B356" s="108"/>
      <c r="C356" s="108"/>
      <c r="D356" s="39">
        <v>587195996.75100005</v>
      </c>
      <c r="E356" s="39">
        <v>354014881.18099999</v>
      </c>
      <c r="F356" s="39">
        <v>230273237.15000001</v>
      </c>
      <c r="G356" s="39">
        <v>2907878.42</v>
      </c>
      <c r="H356" s="40"/>
      <c r="I356" s="39">
        <v>1421191058.1324401</v>
      </c>
      <c r="J356" s="39">
        <v>856822570.93725502</v>
      </c>
      <c r="K356" s="39">
        <v>557330546.14738202</v>
      </c>
      <c r="L356" s="39">
        <v>7037941.0478044199</v>
      </c>
      <c r="M356" s="41"/>
    </row>
    <row r="357" spans="1:13" s="38" customFormat="1" x14ac:dyDescent="0.25">
      <c r="A357" s="42" t="s">
        <v>211</v>
      </c>
      <c r="B357" s="42" t="s">
        <v>27</v>
      </c>
      <c r="C357" s="43" t="s">
        <v>46</v>
      </c>
      <c r="D357" s="39">
        <v>16800000</v>
      </c>
      <c r="E357" s="44">
        <v>16800000</v>
      </c>
      <c r="F357" s="40"/>
      <c r="G357" s="40"/>
      <c r="H357" s="40"/>
      <c r="I357" s="39">
        <v>28990600.800000001</v>
      </c>
      <c r="J357" s="44">
        <v>28990600.800000001</v>
      </c>
      <c r="K357" s="40"/>
      <c r="L357" s="40"/>
      <c r="M357" s="41"/>
    </row>
    <row r="358" spans="1:13" s="38" customFormat="1" x14ac:dyDescent="0.25">
      <c r="A358" s="42" t="s">
        <v>327</v>
      </c>
      <c r="B358" s="42" t="s">
        <v>27</v>
      </c>
      <c r="C358" s="43" t="s">
        <v>46</v>
      </c>
      <c r="D358" s="39">
        <v>11454375.33</v>
      </c>
      <c r="E358" s="44">
        <v>11307603.58</v>
      </c>
      <c r="F358" s="44">
        <v>146771.75</v>
      </c>
      <c r="G358" s="40"/>
      <c r="H358" s="40"/>
      <c r="I358" s="39">
        <v>19766025.155083202</v>
      </c>
      <c r="J358" s="44">
        <v>19512751.273359001</v>
      </c>
      <c r="K358" s="44">
        <v>253273.88172425001</v>
      </c>
      <c r="L358" s="40"/>
      <c r="M358" s="41"/>
    </row>
    <row r="359" spans="1:13" s="38" customFormat="1" x14ac:dyDescent="0.25">
      <c r="A359" s="42" t="s">
        <v>212</v>
      </c>
      <c r="B359" s="42" t="s">
        <v>27</v>
      </c>
      <c r="C359" s="43" t="s">
        <v>46</v>
      </c>
      <c r="D359" s="39">
        <v>11600000</v>
      </c>
      <c r="E359" s="44">
        <v>11600000</v>
      </c>
      <c r="F359" s="40"/>
      <c r="G359" s="40"/>
      <c r="H359" s="40"/>
      <c r="I359" s="39">
        <v>20017319.600000001</v>
      </c>
      <c r="J359" s="44">
        <v>20017319.600000001</v>
      </c>
      <c r="K359" s="40"/>
      <c r="L359" s="40"/>
      <c r="M359" s="41"/>
    </row>
    <row r="360" spans="1:13" s="38" customFormat="1" x14ac:dyDescent="0.25">
      <c r="A360" s="42" t="s">
        <v>213</v>
      </c>
      <c r="B360" s="42" t="s">
        <v>27</v>
      </c>
      <c r="C360" s="43" t="s">
        <v>46</v>
      </c>
      <c r="D360" s="39">
        <v>19875760.609999999</v>
      </c>
      <c r="E360" s="44">
        <v>19875760.609999999</v>
      </c>
      <c r="F360" s="40"/>
      <c r="G360" s="40"/>
      <c r="H360" s="40"/>
      <c r="I360" s="39">
        <v>34298228.657194898</v>
      </c>
      <c r="J360" s="44">
        <v>34298228.657194898</v>
      </c>
      <c r="K360" s="40"/>
      <c r="L360" s="40"/>
      <c r="M360" s="41"/>
    </row>
    <row r="361" spans="1:13" s="38" customFormat="1" x14ac:dyDescent="0.25">
      <c r="A361" s="42" t="s">
        <v>214</v>
      </c>
      <c r="B361" s="42" t="s">
        <v>27</v>
      </c>
      <c r="C361" s="43" t="s">
        <v>46</v>
      </c>
      <c r="D361" s="39">
        <v>11600000</v>
      </c>
      <c r="E361" s="44">
        <v>11600000</v>
      </c>
      <c r="F361" s="40"/>
      <c r="G361" s="40"/>
      <c r="H361" s="40"/>
      <c r="I361" s="39">
        <v>20017319.600000001</v>
      </c>
      <c r="J361" s="44">
        <v>20017319.600000001</v>
      </c>
      <c r="K361" s="40"/>
      <c r="L361" s="40"/>
      <c r="M361" s="41"/>
    </row>
    <row r="362" spans="1:13" s="38" customFormat="1" x14ac:dyDescent="0.25">
      <c r="A362" s="42" t="s">
        <v>215</v>
      </c>
      <c r="B362" s="42" t="s">
        <v>27</v>
      </c>
      <c r="C362" s="43" t="s">
        <v>142</v>
      </c>
      <c r="D362" s="39">
        <v>5941267.0099999998</v>
      </c>
      <c r="E362" s="44">
        <v>3523066.81</v>
      </c>
      <c r="F362" s="44">
        <v>2418200.2000000002</v>
      </c>
      <c r="G362" s="40"/>
      <c r="H362" s="40"/>
      <c r="I362" s="39">
        <v>14379654.48557</v>
      </c>
      <c r="J362" s="44">
        <v>8526882.1233098097</v>
      </c>
      <c r="K362" s="44">
        <v>5852772.3622602001</v>
      </c>
      <c r="L362" s="40"/>
      <c r="M362" s="41"/>
    </row>
    <row r="363" spans="1:13" s="38" customFormat="1" x14ac:dyDescent="0.25">
      <c r="A363" s="42" t="s">
        <v>216</v>
      </c>
      <c r="B363" s="42" t="s">
        <v>27</v>
      </c>
      <c r="C363" s="43" t="s">
        <v>142</v>
      </c>
      <c r="D363" s="39">
        <v>16698500</v>
      </c>
      <c r="E363" s="44">
        <v>10019100</v>
      </c>
      <c r="F363" s="44">
        <v>6679400</v>
      </c>
      <c r="G363" s="40"/>
      <c r="H363" s="40"/>
      <c r="I363" s="39">
        <v>40415396.248499997</v>
      </c>
      <c r="J363" s="44">
        <v>24249237.7491</v>
      </c>
      <c r="K363" s="44">
        <v>16166158.499399999</v>
      </c>
      <c r="L363" s="40"/>
      <c r="M363" s="41"/>
    </row>
    <row r="364" spans="1:13" s="38" customFormat="1" x14ac:dyDescent="0.25">
      <c r="A364" s="42" t="s">
        <v>217</v>
      </c>
      <c r="B364" s="42" t="s">
        <v>27</v>
      </c>
      <c r="C364" s="43" t="s">
        <v>142</v>
      </c>
      <c r="D364" s="39">
        <v>2379596.75</v>
      </c>
      <c r="E364" s="44">
        <v>1425494.6</v>
      </c>
      <c r="F364" s="44">
        <v>954102.15</v>
      </c>
      <c r="G364" s="40"/>
      <c r="H364" s="40"/>
      <c r="I364" s="39">
        <v>5759340.3936217502</v>
      </c>
      <c r="J364" s="44">
        <v>3450126.0058745998</v>
      </c>
      <c r="K364" s="44">
        <v>2309214.3877471499</v>
      </c>
      <c r="L364" s="40"/>
      <c r="M364" s="41"/>
    </row>
    <row r="365" spans="1:13" s="38" customFormat="1" x14ac:dyDescent="0.25">
      <c r="A365" s="42" t="s">
        <v>218</v>
      </c>
      <c r="B365" s="42" t="s">
        <v>27</v>
      </c>
      <c r="C365" s="43" t="s">
        <v>142</v>
      </c>
      <c r="D365" s="39">
        <v>5200000</v>
      </c>
      <c r="E365" s="44">
        <v>3465000</v>
      </c>
      <c r="F365" s="44">
        <v>1735000</v>
      </c>
      <c r="G365" s="40"/>
      <c r="H365" s="40"/>
      <c r="I365" s="39">
        <v>12585565.199999999</v>
      </c>
      <c r="J365" s="44">
        <v>8386342.9649999999</v>
      </c>
      <c r="K365" s="44">
        <v>4199222.2350000003</v>
      </c>
      <c r="L365" s="40"/>
      <c r="M365" s="41"/>
    </row>
    <row r="366" spans="1:13" s="38" customFormat="1" x14ac:dyDescent="0.25">
      <c r="A366" s="42" t="s">
        <v>219</v>
      </c>
      <c r="B366" s="42" t="s">
        <v>27</v>
      </c>
      <c r="C366" s="43" t="s">
        <v>142</v>
      </c>
      <c r="D366" s="39">
        <v>57326010.071000002</v>
      </c>
      <c r="E366" s="44">
        <v>26527370.241</v>
      </c>
      <c r="F366" s="44">
        <v>27890761.41</v>
      </c>
      <c r="G366" s="44">
        <v>2907878.42</v>
      </c>
      <c r="H366" s="40"/>
      <c r="I366" s="39">
        <v>138746199.50085101</v>
      </c>
      <c r="J366" s="44">
        <v>64204220.721662499</v>
      </c>
      <c r="K366" s="44">
        <v>67504037.731384397</v>
      </c>
      <c r="L366" s="44">
        <v>7037941.0478044199</v>
      </c>
      <c r="M366" s="41"/>
    </row>
    <row r="367" spans="1:13" s="38" customFormat="1" x14ac:dyDescent="0.25">
      <c r="A367" s="42" t="s">
        <v>220</v>
      </c>
      <c r="B367" s="42" t="s">
        <v>27</v>
      </c>
      <c r="C367" s="43" t="s">
        <v>142</v>
      </c>
      <c r="D367" s="39">
        <v>2456899.1</v>
      </c>
      <c r="E367" s="44">
        <v>1641714.31</v>
      </c>
      <c r="F367" s="44">
        <v>815184.79</v>
      </c>
      <c r="G367" s="40"/>
      <c r="H367" s="40"/>
      <c r="I367" s="39">
        <v>5946435.3486291002</v>
      </c>
      <c r="J367" s="44">
        <v>3973442.7862073099</v>
      </c>
      <c r="K367" s="44">
        <v>1972992.5624217901</v>
      </c>
      <c r="L367" s="40"/>
      <c r="M367" s="41"/>
    </row>
    <row r="368" spans="1:13" s="38" customFormat="1" x14ac:dyDescent="0.25">
      <c r="A368" s="42" t="s">
        <v>221</v>
      </c>
      <c r="B368" s="42" t="s">
        <v>27</v>
      </c>
      <c r="C368" s="43" t="s">
        <v>142</v>
      </c>
      <c r="D368" s="39">
        <v>11749380.720000001</v>
      </c>
      <c r="E368" s="44">
        <v>11749380.720000001</v>
      </c>
      <c r="F368" s="40"/>
      <c r="G368" s="40"/>
      <c r="H368" s="40"/>
      <c r="I368" s="39">
        <v>28437037.905996699</v>
      </c>
      <c r="J368" s="44">
        <v>28437037.905996699</v>
      </c>
      <c r="K368" s="40"/>
      <c r="L368" s="40"/>
      <c r="M368" s="41"/>
    </row>
    <row r="369" spans="1:13" s="38" customFormat="1" x14ac:dyDescent="0.25">
      <c r="A369" s="42" t="s">
        <v>222</v>
      </c>
      <c r="B369" s="42" t="s">
        <v>27</v>
      </c>
      <c r="C369" s="43" t="s">
        <v>142</v>
      </c>
      <c r="D369" s="39">
        <v>1662500</v>
      </c>
      <c r="E369" s="44">
        <v>1496249.52</v>
      </c>
      <c r="F369" s="44">
        <v>166250.48000000001</v>
      </c>
      <c r="G369" s="40"/>
      <c r="H369" s="40"/>
      <c r="I369" s="39">
        <v>4023750.4125000001</v>
      </c>
      <c r="J369" s="44">
        <v>3621374.2095055198</v>
      </c>
      <c r="K369" s="44">
        <v>402376.20299447997</v>
      </c>
      <c r="L369" s="40"/>
      <c r="M369" s="41"/>
    </row>
    <row r="370" spans="1:13" s="38" customFormat="1" x14ac:dyDescent="0.25">
      <c r="A370" s="42" t="s">
        <v>223</v>
      </c>
      <c r="B370" s="42" t="s">
        <v>27</v>
      </c>
      <c r="C370" s="43" t="s">
        <v>142</v>
      </c>
      <c r="D370" s="39">
        <v>4042500</v>
      </c>
      <c r="E370" s="44">
        <v>2567250.6</v>
      </c>
      <c r="F370" s="44">
        <v>1475249.4</v>
      </c>
      <c r="G370" s="40"/>
      <c r="H370" s="40"/>
      <c r="I370" s="39">
        <v>9784066.7925000004</v>
      </c>
      <c r="J370" s="44">
        <v>6213519.1944305999</v>
      </c>
      <c r="K370" s="44">
        <v>3570547.5980694001</v>
      </c>
      <c r="L370" s="40"/>
      <c r="M370" s="41"/>
    </row>
    <row r="371" spans="1:13" s="38" customFormat="1" x14ac:dyDescent="0.25">
      <c r="A371" s="42" t="s">
        <v>224</v>
      </c>
      <c r="B371" s="42" t="s">
        <v>27</v>
      </c>
      <c r="C371" s="43" t="s">
        <v>142</v>
      </c>
      <c r="D371" s="39">
        <v>4014859.49</v>
      </c>
      <c r="E371" s="44">
        <v>4014859.49</v>
      </c>
      <c r="F371" s="40"/>
      <c r="G371" s="40"/>
      <c r="H371" s="40"/>
      <c r="I371" s="39">
        <v>9717168.4385064896</v>
      </c>
      <c r="J371" s="44">
        <v>9717168.4385064896</v>
      </c>
      <c r="K371" s="40"/>
      <c r="L371" s="40"/>
      <c r="M371" s="41"/>
    </row>
    <row r="372" spans="1:13" s="38" customFormat="1" x14ac:dyDescent="0.25">
      <c r="A372" s="42" t="s">
        <v>225</v>
      </c>
      <c r="B372" s="42" t="s">
        <v>27</v>
      </c>
      <c r="C372" s="43" t="s">
        <v>142</v>
      </c>
      <c r="D372" s="39">
        <v>14327421.640000001</v>
      </c>
      <c r="E372" s="44">
        <v>5571668.2000000002</v>
      </c>
      <c r="F372" s="44">
        <v>8755753.4399999995</v>
      </c>
      <c r="G372" s="40"/>
      <c r="H372" s="40"/>
      <c r="I372" s="39">
        <v>34676672.9227136</v>
      </c>
      <c r="J372" s="44">
        <v>13485114.116128201</v>
      </c>
      <c r="K372" s="44">
        <v>21191558.806585401</v>
      </c>
      <c r="L372" s="40"/>
      <c r="M372" s="41"/>
    </row>
    <row r="373" spans="1:13" s="38" customFormat="1" x14ac:dyDescent="0.25">
      <c r="A373" s="42" t="s">
        <v>226</v>
      </c>
      <c r="B373" s="42" t="s">
        <v>27</v>
      </c>
      <c r="C373" s="43" t="s">
        <v>142</v>
      </c>
      <c r="D373" s="39">
        <v>7674497.8799999999</v>
      </c>
      <c r="E373" s="44">
        <v>5386514.2300000004</v>
      </c>
      <c r="F373" s="44">
        <v>2287983.65</v>
      </c>
      <c r="G373" s="40"/>
      <c r="H373" s="40"/>
      <c r="I373" s="39">
        <v>18574594.893461902</v>
      </c>
      <c r="J373" s="44">
        <v>13036985.777383201</v>
      </c>
      <c r="K373" s="44">
        <v>5537609.1160786496</v>
      </c>
      <c r="L373" s="40"/>
      <c r="M373" s="41"/>
    </row>
    <row r="374" spans="1:13" s="38" customFormat="1" x14ac:dyDescent="0.25">
      <c r="A374" s="42" t="s">
        <v>227</v>
      </c>
      <c r="B374" s="42" t="s">
        <v>27</v>
      </c>
      <c r="C374" s="43" t="s">
        <v>142</v>
      </c>
      <c r="D374" s="39">
        <v>4987324.17</v>
      </c>
      <c r="E374" s="44">
        <v>4987324.17</v>
      </c>
      <c r="F374" s="40"/>
      <c r="G374" s="40"/>
      <c r="H374" s="40"/>
      <c r="I374" s="39">
        <v>12070825.6759752</v>
      </c>
      <c r="J374" s="44">
        <v>12070825.6759752</v>
      </c>
      <c r="K374" s="40"/>
      <c r="L374" s="40"/>
      <c r="M374" s="41"/>
    </row>
    <row r="375" spans="1:13" s="38" customFormat="1" x14ac:dyDescent="0.25">
      <c r="A375" s="42" t="s">
        <v>228</v>
      </c>
      <c r="B375" s="42" t="s">
        <v>27</v>
      </c>
      <c r="C375" s="43" t="s">
        <v>142</v>
      </c>
      <c r="D375" s="39">
        <v>3264529.05</v>
      </c>
      <c r="E375" s="44">
        <v>2409876.7200000002</v>
      </c>
      <c r="F375" s="44">
        <v>854652.33</v>
      </c>
      <c r="G375" s="40"/>
      <c r="H375" s="40"/>
      <c r="I375" s="39">
        <v>7901142.9242440499</v>
      </c>
      <c r="J375" s="44">
        <v>5832627.0352927204</v>
      </c>
      <c r="K375" s="44">
        <v>2068515.88895133</v>
      </c>
      <c r="L375" s="40"/>
      <c r="M375" s="41"/>
    </row>
    <row r="376" spans="1:13" s="38" customFormat="1" x14ac:dyDescent="0.25">
      <c r="A376" s="42" t="s">
        <v>229</v>
      </c>
      <c r="B376" s="42" t="s">
        <v>27</v>
      </c>
      <c r="C376" s="43" t="s">
        <v>142</v>
      </c>
      <c r="D376" s="39">
        <v>2446153.4500000002</v>
      </c>
      <c r="E376" s="44">
        <v>1718914.45</v>
      </c>
      <c r="F376" s="44">
        <v>727239</v>
      </c>
      <c r="G376" s="40"/>
      <c r="H376" s="40"/>
      <c r="I376" s="39">
        <v>5920427.6411884502</v>
      </c>
      <c r="J376" s="44">
        <v>4160290.3622494498</v>
      </c>
      <c r="K376" s="44">
        <v>1760137.2789390001</v>
      </c>
      <c r="L376" s="40"/>
      <c r="M376" s="41"/>
    </row>
    <row r="377" spans="1:13" s="38" customFormat="1" ht="22.5" x14ac:dyDescent="0.25">
      <c r="A377" s="42" t="s">
        <v>338</v>
      </c>
      <c r="B377" s="42" t="s">
        <v>27</v>
      </c>
      <c r="C377" s="43" t="s">
        <v>142</v>
      </c>
      <c r="D377" s="39">
        <v>3500000</v>
      </c>
      <c r="E377" s="44">
        <v>2026360</v>
      </c>
      <c r="F377" s="44">
        <v>1473640</v>
      </c>
      <c r="G377" s="40"/>
      <c r="H377" s="40"/>
      <c r="I377" s="39">
        <v>8471053.5</v>
      </c>
      <c r="J377" s="44">
        <v>4904401.1343599996</v>
      </c>
      <c r="K377" s="44">
        <v>3566652.36564</v>
      </c>
      <c r="L377" s="40"/>
      <c r="M377" s="41"/>
    </row>
    <row r="378" spans="1:13" s="38" customFormat="1" x14ac:dyDescent="0.25">
      <c r="A378" s="42" t="s">
        <v>328</v>
      </c>
      <c r="B378" s="42" t="s">
        <v>27</v>
      </c>
      <c r="C378" s="43" t="s">
        <v>142</v>
      </c>
      <c r="D378" s="39">
        <v>5562500</v>
      </c>
      <c r="E378" s="44">
        <v>3336921.48</v>
      </c>
      <c r="F378" s="44">
        <v>2225578.52</v>
      </c>
      <c r="G378" s="40"/>
      <c r="H378" s="40"/>
      <c r="I378" s="39">
        <v>13462924.3125</v>
      </c>
      <c r="J378" s="44">
        <v>8076354.3949654801</v>
      </c>
      <c r="K378" s="44">
        <v>5386569.9175345199</v>
      </c>
      <c r="L378" s="40"/>
      <c r="M378" s="41"/>
    </row>
    <row r="379" spans="1:13" s="38" customFormat="1" x14ac:dyDescent="0.25">
      <c r="A379" s="42" t="s">
        <v>230</v>
      </c>
      <c r="B379" s="42" t="s">
        <v>27</v>
      </c>
      <c r="C379" s="43" t="s">
        <v>142</v>
      </c>
      <c r="D379" s="39">
        <v>3896964.93</v>
      </c>
      <c r="E379" s="44">
        <v>2240000</v>
      </c>
      <c r="F379" s="44">
        <v>1656964.93</v>
      </c>
      <c r="G379" s="40"/>
      <c r="H379" s="40"/>
      <c r="I379" s="39">
        <v>9431828.1170439292</v>
      </c>
      <c r="J379" s="44">
        <v>5421474.2400000002</v>
      </c>
      <c r="K379" s="44">
        <v>4010353.8770439299</v>
      </c>
      <c r="L379" s="40"/>
      <c r="M379" s="41"/>
    </row>
    <row r="380" spans="1:13" s="38" customFormat="1" x14ac:dyDescent="0.25">
      <c r="A380" s="42" t="s">
        <v>231</v>
      </c>
      <c r="B380" s="42" t="s">
        <v>27</v>
      </c>
      <c r="C380" s="43" t="s">
        <v>142</v>
      </c>
      <c r="D380" s="39">
        <v>29640000</v>
      </c>
      <c r="E380" s="44">
        <v>28204879.190000001</v>
      </c>
      <c r="F380" s="44">
        <v>1435120.81</v>
      </c>
      <c r="G380" s="40"/>
      <c r="H380" s="40"/>
      <c r="I380" s="39">
        <v>71737721.640000001</v>
      </c>
      <c r="J380" s="44">
        <v>68264297.3084362</v>
      </c>
      <c r="K380" s="44">
        <v>3473424.3315638099</v>
      </c>
      <c r="L380" s="40"/>
      <c r="M380" s="41"/>
    </row>
    <row r="381" spans="1:13" s="38" customFormat="1" x14ac:dyDescent="0.25">
      <c r="A381" s="42" t="s">
        <v>232</v>
      </c>
      <c r="B381" s="42" t="s">
        <v>27</v>
      </c>
      <c r="C381" s="43" t="s">
        <v>142</v>
      </c>
      <c r="D381" s="39">
        <v>1700015</v>
      </c>
      <c r="E381" s="44">
        <v>1000008.85</v>
      </c>
      <c r="F381" s="44">
        <v>700006.15</v>
      </c>
      <c r="G381" s="40"/>
      <c r="H381" s="40"/>
      <c r="I381" s="39">
        <v>4114548.0045150002</v>
      </c>
      <c r="J381" s="44">
        <v>2420322.4196638502</v>
      </c>
      <c r="K381" s="44">
        <v>1694225.5848511499</v>
      </c>
      <c r="L381" s="40"/>
      <c r="M381" s="41"/>
    </row>
    <row r="382" spans="1:13" s="38" customFormat="1" x14ac:dyDescent="0.25">
      <c r="A382" s="42" t="s">
        <v>233</v>
      </c>
      <c r="B382" s="42" t="s">
        <v>27</v>
      </c>
      <c r="C382" s="43" t="s">
        <v>142</v>
      </c>
      <c r="D382" s="39">
        <v>26916250</v>
      </c>
      <c r="E382" s="44">
        <v>16149750</v>
      </c>
      <c r="F382" s="44">
        <v>10766500</v>
      </c>
      <c r="G382" s="40"/>
      <c r="H382" s="40"/>
      <c r="I382" s="39">
        <v>65145426.791249998</v>
      </c>
      <c r="J382" s="44">
        <v>39087256.074749999</v>
      </c>
      <c r="K382" s="44">
        <v>26058170.716499999</v>
      </c>
      <c r="L382" s="40"/>
      <c r="M382" s="41"/>
    </row>
    <row r="383" spans="1:13" s="38" customFormat="1" x14ac:dyDescent="0.25">
      <c r="A383" s="42" t="s">
        <v>234</v>
      </c>
      <c r="B383" s="42" t="s">
        <v>27</v>
      </c>
      <c r="C383" s="43" t="s">
        <v>142</v>
      </c>
      <c r="D383" s="39">
        <v>10710000</v>
      </c>
      <c r="E383" s="44">
        <v>7140000</v>
      </c>
      <c r="F383" s="44">
        <v>3570000</v>
      </c>
      <c r="G383" s="40"/>
      <c r="H383" s="40"/>
      <c r="I383" s="39">
        <v>25921423.710000001</v>
      </c>
      <c r="J383" s="44">
        <v>17280949.140000001</v>
      </c>
      <c r="K383" s="44">
        <v>8640474.5700000003</v>
      </c>
      <c r="L383" s="40"/>
      <c r="M383" s="41"/>
    </row>
    <row r="384" spans="1:13" s="38" customFormat="1" x14ac:dyDescent="0.25">
      <c r="A384" s="42" t="s">
        <v>235</v>
      </c>
      <c r="B384" s="42" t="s">
        <v>27</v>
      </c>
      <c r="C384" s="43" t="s">
        <v>142</v>
      </c>
      <c r="D384" s="39">
        <v>23500000</v>
      </c>
      <c r="E384" s="44">
        <v>14100000</v>
      </c>
      <c r="F384" s="44">
        <v>9400000</v>
      </c>
      <c r="G384" s="40"/>
      <c r="H384" s="40"/>
      <c r="I384" s="39">
        <v>56877073.5</v>
      </c>
      <c r="J384" s="44">
        <v>34126244.100000001</v>
      </c>
      <c r="K384" s="44">
        <v>22750829.399999999</v>
      </c>
      <c r="L384" s="40"/>
      <c r="M384" s="41"/>
    </row>
    <row r="385" spans="1:13" s="38" customFormat="1" x14ac:dyDescent="0.25">
      <c r="A385" s="42" t="s">
        <v>236</v>
      </c>
      <c r="B385" s="42" t="s">
        <v>27</v>
      </c>
      <c r="C385" s="43" t="s">
        <v>142</v>
      </c>
      <c r="D385" s="39">
        <v>5949067.9199999999</v>
      </c>
      <c r="E385" s="40"/>
      <c r="F385" s="44">
        <v>5949067.9199999999</v>
      </c>
      <c r="G385" s="40"/>
      <c r="H385" s="40"/>
      <c r="I385" s="39">
        <v>14398535.035843899</v>
      </c>
      <c r="J385" s="40"/>
      <c r="K385" s="44">
        <v>14398535.035843899</v>
      </c>
      <c r="L385" s="40"/>
      <c r="M385" s="41"/>
    </row>
    <row r="386" spans="1:13" s="38" customFormat="1" x14ac:dyDescent="0.25">
      <c r="A386" s="42" t="s">
        <v>237</v>
      </c>
      <c r="B386" s="42" t="s">
        <v>27</v>
      </c>
      <c r="C386" s="43" t="s">
        <v>142</v>
      </c>
      <c r="D386" s="39">
        <v>26565000</v>
      </c>
      <c r="E386" s="44">
        <v>13915000</v>
      </c>
      <c r="F386" s="44">
        <v>12650000</v>
      </c>
      <c r="G386" s="40"/>
      <c r="H386" s="40"/>
      <c r="I386" s="39">
        <v>64295296.064999998</v>
      </c>
      <c r="J386" s="44">
        <v>33678488.414999999</v>
      </c>
      <c r="K386" s="44">
        <v>30616807.649999999</v>
      </c>
      <c r="L386" s="40"/>
      <c r="M386" s="41"/>
    </row>
    <row r="387" spans="1:13" s="38" customFormat="1" x14ac:dyDescent="0.25">
      <c r="A387" s="42" t="s">
        <v>238</v>
      </c>
      <c r="B387" s="42" t="s">
        <v>27</v>
      </c>
      <c r="C387" s="43" t="s">
        <v>142</v>
      </c>
      <c r="D387" s="39">
        <v>33250000</v>
      </c>
      <c r="E387" s="44">
        <v>19398125</v>
      </c>
      <c r="F387" s="44">
        <v>13851875</v>
      </c>
      <c r="G387" s="40"/>
      <c r="H387" s="40"/>
      <c r="I387" s="39">
        <v>80475008.25</v>
      </c>
      <c r="J387" s="44">
        <v>46949301.335625</v>
      </c>
      <c r="K387" s="44">
        <v>33525706.914375</v>
      </c>
      <c r="L387" s="40"/>
      <c r="M387" s="41"/>
    </row>
    <row r="388" spans="1:13" s="38" customFormat="1" x14ac:dyDescent="0.25">
      <c r="A388" s="42" t="s">
        <v>239</v>
      </c>
      <c r="B388" s="42" t="s">
        <v>27</v>
      </c>
      <c r="C388" s="43" t="s">
        <v>142</v>
      </c>
      <c r="D388" s="39">
        <v>2447672.4900000002</v>
      </c>
      <c r="E388" s="44">
        <v>1572666.59</v>
      </c>
      <c r="F388" s="44">
        <v>875005.9</v>
      </c>
      <c r="G388" s="40"/>
      <c r="H388" s="40"/>
      <c r="I388" s="39">
        <v>5924104.1752194902</v>
      </c>
      <c r="J388" s="44">
        <v>3806326.5204435899</v>
      </c>
      <c r="K388" s="44">
        <v>2117777.6547758998</v>
      </c>
      <c r="L388" s="40"/>
      <c r="M388" s="41"/>
    </row>
    <row r="389" spans="1:13" s="38" customFormat="1" x14ac:dyDescent="0.25">
      <c r="A389" s="42" t="s">
        <v>240</v>
      </c>
      <c r="B389" s="42" t="s">
        <v>27</v>
      </c>
      <c r="C389" s="43" t="s">
        <v>142</v>
      </c>
      <c r="D389" s="39">
        <v>11148353.380000001</v>
      </c>
      <c r="E389" s="44">
        <v>7338369.6500000004</v>
      </c>
      <c r="F389" s="44">
        <v>3809983.73</v>
      </c>
      <c r="G389" s="40"/>
      <c r="H389" s="40"/>
      <c r="I389" s="39">
        <v>26982370.833967399</v>
      </c>
      <c r="J389" s="44">
        <v>17761063.402264699</v>
      </c>
      <c r="K389" s="44">
        <v>9221307.4317027293</v>
      </c>
      <c r="L389" s="40"/>
      <c r="M389" s="41"/>
    </row>
    <row r="390" spans="1:13" s="38" customFormat="1" x14ac:dyDescent="0.25">
      <c r="A390" s="42" t="s">
        <v>241</v>
      </c>
      <c r="B390" s="42" t="s">
        <v>27</v>
      </c>
      <c r="C390" s="43" t="s">
        <v>142</v>
      </c>
      <c r="D390" s="39">
        <v>10138604.23</v>
      </c>
      <c r="E390" s="44">
        <v>7086099.2699999996</v>
      </c>
      <c r="F390" s="44">
        <v>3052504.96</v>
      </c>
      <c r="G390" s="40"/>
      <c r="H390" s="40"/>
      <c r="I390" s="39">
        <v>24538473.956473202</v>
      </c>
      <c r="J390" s="44">
        <v>17150493.149280299</v>
      </c>
      <c r="K390" s="44">
        <v>7387980.8071929598</v>
      </c>
      <c r="L390" s="40"/>
      <c r="M390" s="41"/>
    </row>
    <row r="391" spans="1:13" s="38" customFormat="1" x14ac:dyDescent="0.25">
      <c r="A391" s="42" t="s">
        <v>242</v>
      </c>
      <c r="B391" s="42" t="s">
        <v>27</v>
      </c>
      <c r="C391" s="43" t="s">
        <v>142</v>
      </c>
      <c r="D391" s="39">
        <v>17515654.010000002</v>
      </c>
      <c r="E391" s="44">
        <v>11307755.91</v>
      </c>
      <c r="F391" s="44">
        <v>6207898.0999999996</v>
      </c>
      <c r="G391" s="40"/>
      <c r="H391" s="40"/>
      <c r="I391" s="39">
        <v>42393154.916056998</v>
      </c>
      <c r="J391" s="44">
        <v>27368172.936728898</v>
      </c>
      <c r="K391" s="44">
        <v>15024981.9793281</v>
      </c>
      <c r="L391" s="40"/>
      <c r="M391" s="41"/>
    </row>
    <row r="392" spans="1:13" s="38" customFormat="1" x14ac:dyDescent="0.25">
      <c r="A392" s="42" t="s">
        <v>243</v>
      </c>
      <c r="B392" s="42" t="s">
        <v>27</v>
      </c>
      <c r="C392" s="43" t="s">
        <v>142</v>
      </c>
      <c r="D392" s="39">
        <v>4585039.3099999996</v>
      </c>
      <c r="E392" s="44">
        <v>3052319.47</v>
      </c>
      <c r="F392" s="44">
        <v>1532719.84</v>
      </c>
      <c r="G392" s="40"/>
      <c r="H392" s="40"/>
      <c r="I392" s="39">
        <v>11097175.2270323</v>
      </c>
      <c r="J392" s="44">
        <v>7387531.8655604701</v>
      </c>
      <c r="K392" s="44">
        <v>3709643.3614718402</v>
      </c>
      <c r="L392" s="40"/>
      <c r="M392" s="41"/>
    </row>
    <row r="393" spans="1:13" s="38" customFormat="1" x14ac:dyDescent="0.25">
      <c r="A393" s="42" t="s">
        <v>244</v>
      </c>
      <c r="B393" s="42" t="s">
        <v>27</v>
      </c>
      <c r="C393" s="43" t="s">
        <v>142</v>
      </c>
      <c r="D393" s="39">
        <v>2126525.09</v>
      </c>
      <c r="E393" s="40"/>
      <c r="F393" s="44">
        <v>2126525.09</v>
      </c>
      <c r="G393" s="40"/>
      <c r="H393" s="40"/>
      <c r="I393" s="39">
        <v>5146830.8018520903</v>
      </c>
      <c r="J393" s="40"/>
      <c r="K393" s="44">
        <v>5146830.8018520903</v>
      </c>
      <c r="L393" s="40"/>
      <c r="M393" s="41"/>
    </row>
    <row r="394" spans="1:13" s="38" customFormat="1" x14ac:dyDescent="0.25">
      <c r="A394" s="42" t="s">
        <v>245</v>
      </c>
      <c r="B394" s="42" t="s">
        <v>27</v>
      </c>
      <c r="C394" s="43" t="s">
        <v>142</v>
      </c>
      <c r="D394" s="39">
        <v>1832156.54</v>
      </c>
      <c r="E394" s="44">
        <v>1832156.54</v>
      </c>
      <c r="F394" s="40"/>
      <c r="G394" s="40"/>
      <c r="H394" s="40"/>
      <c r="I394" s="39">
        <v>4434370.3059185399</v>
      </c>
      <c r="J394" s="44">
        <v>4434370.3059185399</v>
      </c>
      <c r="K394" s="40"/>
      <c r="L394" s="40"/>
      <c r="M394" s="41"/>
    </row>
    <row r="395" spans="1:13" s="38" customFormat="1" x14ac:dyDescent="0.25">
      <c r="A395" s="42" t="s">
        <v>246</v>
      </c>
      <c r="B395" s="42" t="s">
        <v>27</v>
      </c>
      <c r="C395" s="43" t="s">
        <v>142</v>
      </c>
      <c r="D395" s="39">
        <v>6856252.6299999999</v>
      </c>
      <c r="E395" s="44">
        <v>4729821</v>
      </c>
      <c r="F395" s="44">
        <v>2126431.63</v>
      </c>
      <c r="G395" s="40"/>
      <c r="H395" s="40"/>
      <c r="I395" s="39">
        <v>16594195.0966416</v>
      </c>
      <c r="J395" s="44">
        <v>11447590.496121</v>
      </c>
      <c r="K395" s="44">
        <v>5146604.6005206304</v>
      </c>
      <c r="L395" s="40"/>
      <c r="M395" s="41"/>
    </row>
    <row r="396" spans="1:13" s="38" customFormat="1" x14ac:dyDescent="0.25">
      <c r="A396" s="42" t="s">
        <v>247</v>
      </c>
      <c r="B396" s="42" t="s">
        <v>27</v>
      </c>
      <c r="C396" s="43" t="s">
        <v>142</v>
      </c>
      <c r="D396" s="39">
        <v>7353977.0999999996</v>
      </c>
      <c r="E396" s="44">
        <v>4347663.1500000004</v>
      </c>
      <c r="F396" s="44">
        <v>3006313.95</v>
      </c>
      <c r="G396" s="40"/>
      <c r="H396" s="40"/>
      <c r="I396" s="39">
        <v>17798838.129107099</v>
      </c>
      <c r="J396" s="44">
        <v>10522653.469608201</v>
      </c>
      <c r="K396" s="44">
        <v>7276184.6594989495</v>
      </c>
      <c r="L396" s="40"/>
      <c r="M396" s="41"/>
    </row>
    <row r="397" spans="1:13" s="38" customFormat="1" x14ac:dyDescent="0.25">
      <c r="A397" s="42" t="s">
        <v>248</v>
      </c>
      <c r="B397" s="42" t="s">
        <v>27</v>
      </c>
      <c r="C397" s="43" t="s">
        <v>142</v>
      </c>
      <c r="D397" s="39">
        <v>2049977.06</v>
      </c>
      <c r="E397" s="44">
        <v>1366652.16</v>
      </c>
      <c r="F397" s="44">
        <v>683324.9</v>
      </c>
      <c r="G397" s="40"/>
      <c r="H397" s="40"/>
      <c r="I397" s="39">
        <v>4961561.5282950597</v>
      </c>
      <c r="J397" s="44">
        <v>3307709.58950016</v>
      </c>
      <c r="K397" s="44">
        <v>1653851.9387949</v>
      </c>
      <c r="L397" s="40"/>
      <c r="M397" s="41"/>
    </row>
    <row r="398" spans="1:13" s="38" customFormat="1" x14ac:dyDescent="0.25">
      <c r="A398" s="42" t="s">
        <v>249</v>
      </c>
      <c r="B398" s="42" t="s">
        <v>27</v>
      </c>
      <c r="C398" s="43" t="s">
        <v>142</v>
      </c>
      <c r="D398" s="39">
        <v>6943961.0499999998</v>
      </c>
      <c r="E398" s="44">
        <v>3839043.9</v>
      </c>
      <c r="F398" s="44">
        <v>3104917.15</v>
      </c>
      <c r="G398" s="40"/>
      <c r="H398" s="40"/>
      <c r="I398" s="39">
        <v>16806475.8732761</v>
      </c>
      <c r="J398" s="44">
        <v>9291641.7902138997</v>
      </c>
      <c r="K398" s="44">
        <v>7514834.0830621496</v>
      </c>
      <c r="L398" s="40"/>
      <c r="M398" s="41"/>
    </row>
    <row r="399" spans="1:13" s="38" customFormat="1" x14ac:dyDescent="0.25">
      <c r="A399" s="42" t="s">
        <v>250</v>
      </c>
      <c r="B399" s="42" t="s">
        <v>27</v>
      </c>
      <c r="C399" s="43" t="s">
        <v>142</v>
      </c>
      <c r="D399" s="39">
        <v>6765000</v>
      </c>
      <c r="E399" s="40"/>
      <c r="F399" s="44">
        <v>6765000</v>
      </c>
      <c r="G399" s="40"/>
      <c r="H399" s="40"/>
      <c r="I399" s="39">
        <v>16373336.265000001</v>
      </c>
      <c r="J399" s="40"/>
      <c r="K399" s="44">
        <v>16373336.265000001</v>
      </c>
      <c r="L399" s="40"/>
      <c r="M399" s="41"/>
    </row>
    <row r="400" spans="1:13" s="38" customFormat="1" x14ac:dyDescent="0.25">
      <c r="A400" s="42" t="s">
        <v>251</v>
      </c>
      <c r="B400" s="42" t="s">
        <v>27</v>
      </c>
      <c r="C400" s="43" t="s">
        <v>142</v>
      </c>
      <c r="D400" s="39">
        <v>1800811.12</v>
      </c>
      <c r="E400" s="44">
        <v>1044681.72</v>
      </c>
      <c r="F400" s="44">
        <v>756129.4</v>
      </c>
      <c r="G400" s="40"/>
      <c r="H400" s="40"/>
      <c r="I400" s="39">
        <v>4358504.9545471203</v>
      </c>
      <c r="J400" s="44">
        <v>2528444.2115977202</v>
      </c>
      <c r="K400" s="44">
        <v>1830060.7429494001</v>
      </c>
      <c r="L400" s="40"/>
      <c r="M400" s="41"/>
    </row>
    <row r="401" spans="1:13" s="38" customFormat="1" x14ac:dyDescent="0.25">
      <c r="A401" s="42" t="s">
        <v>252</v>
      </c>
      <c r="B401" s="42" t="s">
        <v>27</v>
      </c>
      <c r="C401" s="43" t="s">
        <v>142</v>
      </c>
      <c r="D401" s="39">
        <v>11228413.4</v>
      </c>
      <c r="E401" s="44">
        <v>5234613.38</v>
      </c>
      <c r="F401" s="44">
        <v>5993800.0199999996</v>
      </c>
      <c r="G401" s="40"/>
      <c r="H401" s="40"/>
      <c r="I401" s="39">
        <v>27176140.1804334</v>
      </c>
      <c r="J401" s="44">
        <v>12669339.998227401</v>
      </c>
      <c r="K401" s="44">
        <v>14506800.182205999</v>
      </c>
      <c r="L401" s="40"/>
      <c r="M401" s="41"/>
    </row>
    <row r="402" spans="1:13" s="38" customFormat="1" x14ac:dyDescent="0.25">
      <c r="A402" s="42" t="s">
        <v>253</v>
      </c>
      <c r="B402" s="42" t="s">
        <v>27</v>
      </c>
      <c r="C402" s="43" t="s">
        <v>142</v>
      </c>
      <c r="D402" s="39">
        <v>12477343.109999999</v>
      </c>
      <c r="E402" s="44">
        <v>6083265.9699999997</v>
      </c>
      <c r="F402" s="44">
        <v>6394077.1399999997</v>
      </c>
      <c r="G402" s="40"/>
      <c r="H402" s="40"/>
      <c r="I402" s="39">
        <v>30198926.006476101</v>
      </c>
      <c r="J402" s="44">
        <v>14723334.710457001</v>
      </c>
      <c r="K402" s="44">
        <v>15475591.2960191</v>
      </c>
      <c r="L402" s="40"/>
      <c r="M402" s="41"/>
    </row>
    <row r="403" spans="1:13" s="38" customFormat="1" ht="22.5" x14ac:dyDescent="0.25">
      <c r="A403" s="42" t="s">
        <v>254</v>
      </c>
      <c r="B403" s="42" t="s">
        <v>27</v>
      </c>
      <c r="C403" s="43" t="s">
        <v>142</v>
      </c>
      <c r="D403" s="39">
        <v>35870000</v>
      </c>
      <c r="E403" s="44">
        <v>21522000</v>
      </c>
      <c r="F403" s="44">
        <v>14348000</v>
      </c>
      <c r="G403" s="40"/>
      <c r="H403" s="40"/>
      <c r="I403" s="39">
        <v>86816196.870000005</v>
      </c>
      <c r="J403" s="44">
        <v>52089718.122000001</v>
      </c>
      <c r="K403" s="44">
        <v>34726478.748000003</v>
      </c>
      <c r="L403" s="40"/>
      <c r="M403" s="41"/>
    </row>
    <row r="404" spans="1:13" s="38" customFormat="1" x14ac:dyDescent="0.25">
      <c r="A404" s="42" t="s">
        <v>255</v>
      </c>
      <c r="B404" s="42" t="s">
        <v>27</v>
      </c>
      <c r="C404" s="43" t="s">
        <v>142</v>
      </c>
      <c r="D404" s="39">
        <v>8964820.25</v>
      </c>
      <c r="E404" s="44">
        <v>4498807.09</v>
      </c>
      <c r="F404" s="44">
        <v>4466013.16</v>
      </c>
      <c r="G404" s="40"/>
      <c r="H404" s="40"/>
      <c r="I404" s="39">
        <v>21697563.415895302</v>
      </c>
      <c r="J404" s="44">
        <v>10888467.298734101</v>
      </c>
      <c r="K404" s="44">
        <v>10809096.117161199</v>
      </c>
      <c r="L404" s="40"/>
      <c r="M404" s="41"/>
    </row>
    <row r="405" spans="1:13" s="38" customFormat="1" x14ac:dyDescent="0.25">
      <c r="A405" s="42" t="s">
        <v>256</v>
      </c>
      <c r="B405" s="42" t="s">
        <v>27</v>
      </c>
      <c r="C405" s="43" t="s">
        <v>142</v>
      </c>
      <c r="D405" s="39">
        <v>419996.84</v>
      </c>
      <c r="E405" s="44">
        <v>280496.84000000003</v>
      </c>
      <c r="F405" s="44">
        <v>139500</v>
      </c>
      <c r="G405" s="40"/>
      <c r="H405" s="40"/>
      <c r="I405" s="39">
        <v>1016518.7718488401</v>
      </c>
      <c r="J405" s="44">
        <v>678886.78234884003</v>
      </c>
      <c r="K405" s="44">
        <v>337631.98950000003</v>
      </c>
      <c r="L405" s="40"/>
      <c r="M405" s="41"/>
    </row>
    <row r="406" spans="1:13" s="38" customFormat="1" x14ac:dyDescent="0.25">
      <c r="A406" s="42" t="s">
        <v>257</v>
      </c>
      <c r="B406" s="42" t="s">
        <v>27</v>
      </c>
      <c r="C406" s="43" t="s">
        <v>142</v>
      </c>
      <c r="D406" s="39">
        <v>959732.75</v>
      </c>
      <c r="E406" s="44">
        <v>558820.35</v>
      </c>
      <c r="F406" s="44">
        <v>400912.4</v>
      </c>
      <c r="G406" s="40"/>
      <c r="H406" s="40"/>
      <c r="I406" s="39">
        <v>2322842.1345577501</v>
      </c>
      <c r="J406" s="44">
        <v>1352513.4519253499</v>
      </c>
      <c r="K406" s="44">
        <v>970328.68263239996</v>
      </c>
      <c r="L406" s="40"/>
      <c r="M406" s="41"/>
    </row>
    <row r="407" spans="1:13" s="38" customFormat="1" x14ac:dyDescent="0.25">
      <c r="A407" s="42" t="s">
        <v>258</v>
      </c>
      <c r="B407" s="42" t="s">
        <v>27</v>
      </c>
      <c r="C407" s="43" t="s">
        <v>142</v>
      </c>
      <c r="D407" s="39">
        <v>1657707.4</v>
      </c>
      <c r="E407" s="44">
        <v>1020271.95</v>
      </c>
      <c r="F407" s="44">
        <v>637435.44999999995</v>
      </c>
      <c r="G407" s="40"/>
      <c r="H407" s="40"/>
      <c r="I407" s="39">
        <v>4012150.8779274002</v>
      </c>
      <c r="J407" s="44">
        <v>2469365.2208569502</v>
      </c>
      <c r="K407" s="44">
        <v>1542785.65707045</v>
      </c>
      <c r="L407" s="40"/>
      <c r="M407" s="41"/>
    </row>
    <row r="408" spans="1:13" s="38" customFormat="1" x14ac:dyDescent="0.25">
      <c r="A408" s="42" t="s">
        <v>259</v>
      </c>
      <c r="B408" s="42" t="s">
        <v>27</v>
      </c>
      <c r="C408" s="43" t="s">
        <v>142</v>
      </c>
      <c r="D408" s="39">
        <v>1280671.8999999999</v>
      </c>
      <c r="E408" s="44">
        <v>709661.28</v>
      </c>
      <c r="F408" s="44">
        <v>571010.62</v>
      </c>
      <c r="G408" s="40"/>
      <c r="H408" s="40"/>
      <c r="I408" s="39">
        <v>3099611.4802418998</v>
      </c>
      <c r="J408" s="44">
        <v>1717593.9056452799</v>
      </c>
      <c r="K408" s="44">
        <v>1382017.5745966199</v>
      </c>
      <c r="L408" s="40"/>
      <c r="M408" s="41"/>
    </row>
    <row r="409" spans="1:13" s="38" customFormat="1" x14ac:dyDescent="0.25">
      <c r="A409" s="42" t="s">
        <v>260</v>
      </c>
      <c r="B409" s="42" t="s">
        <v>27</v>
      </c>
      <c r="C409" s="43" t="s">
        <v>142</v>
      </c>
      <c r="D409" s="39">
        <v>19797154.27</v>
      </c>
      <c r="E409" s="44">
        <v>8539027.6699999999</v>
      </c>
      <c r="F409" s="44">
        <v>11258126.6</v>
      </c>
      <c r="G409" s="40"/>
      <c r="H409" s="40"/>
      <c r="I409" s="39">
        <v>47915072.2768353</v>
      </c>
      <c r="J409" s="44">
        <v>20667017.208728701</v>
      </c>
      <c r="K409" s="44">
        <v>27248055.068106599</v>
      </c>
      <c r="L409" s="40"/>
      <c r="M409" s="41"/>
    </row>
    <row r="410" spans="1:13" s="38" customFormat="1" x14ac:dyDescent="0.25">
      <c r="A410" s="42" t="s">
        <v>261</v>
      </c>
      <c r="B410" s="42" t="s">
        <v>27</v>
      </c>
      <c r="C410" s="43" t="s">
        <v>142</v>
      </c>
      <c r="D410" s="39">
        <v>5400000</v>
      </c>
      <c r="E410" s="44">
        <v>3577500</v>
      </c>
      <c r="F410" s="44">
        <v>1822500</v>
      </c>
      <c r="G410" s="40"/>
      <c r="H410" s="40"/>
      <c r="I410" s="39">
        <v>13069625.4</v>
      </c>
      <c r="J410" s="44">
        <v>8658626.8275000006</v>
      </c>
      <c r="K410" s="44">
        <v>4410998.5724999998</v>
      </c>
      <c r="L410" s="40"/>
      <c r="M410" s="41"/>
    </row>
    <row r="411" spans="1:13" s="38" customFormat="1" x14ac:dyDescent="0.25">
      <c r="A411" s="42" t="s">
        <v>262</v>
      </c>
      <c r="B411" s="42" t="s">
        <v>27</v>
      </c>
      <c r="C411" s="43" t="s">
        <v>142</v>
      </c>
      <c r="D411" s="39">
        <v>8536082.5</v>
      </c>
      <c r="E411" s="44">
        <v>5698410.3700000001</v>
      </c>
      <c r="F411" s="44">
        <v>2837672.13</v>
      </c>
      <c r="G411" s="40"/>
      <c r="H411" s="40"/>
      <c r="I411" s="39">
        <v>20659889.0108325</v>
      </c>
      <c r="J411" s="44">
        <v>13791868.3169214</v>
      </c>
      <c r="K411" s="44">
        <v>6868020.6939111296</v>
      </c>
      <c r="L411" s="40"/>
      <c r="M411" s="41"/>
    </row>
    <row r="412" spans="1:13" s="38" customFormat="1" x14ac:dyDescent="0.25">
      <c r="A412" s="42" t="s">
        <v>263</v>
      </c>
      <c r="B412" s="42" t="s">
        <v>27</v>
      </c>
      <c r="C412" s="43" t="s">
        <v>142</v>
      </c>
      <c r="D412" s="39">
        <v>19609843.670000002</v>
      </c>
      <c r="E412" s="44">
        <v>9975183.3000000007</v>
      </c>
      <c r="F412" s="44">
        <v>9634660.3699999992</v>
      </c>
      <c r="G412" s="40"/>
      <c r="H412" s="40"/>
      <c r="I412" s="39">
        <v>47461724.244344696</v>
      </c>
      <c r="J412" s="44">
        <v>24142946.116173301</v>
      </c>
      <c r="K412" s="44">
        <v>23318778.128171399</v>
      </c>
      <c r="L412" s="40"/>
      <c r="M412" s="41"/>
    </row>
    <row r="413" spans="1:13" s="38" customFormat="1" x14ac:dyDescent="0.25">
      <c r="A413" s="42" t="s">
        <v>264</v>
      </c>
      <c r="B413" s="42" t="s">
        <v>27</v>
      </c>
      <c r="C413" s="43" t="s">
        <v>142</v>
      </c>
      <c r="D413" s="39">
        <v>4287514.54</v>
      </c>
      <c r="E413" s="44">
        <v>2436856.36</v>
      </c>
      <c r="F413" s="44">
        <v>1850658.18</v>
      </c>
      <c r="G413" s="40"/>
      <c r="H413" s="40"/>
      <c r="I413" s="39">
        <v>10377075.7286765</v>
      </c>
      <c r="J413" s="44">
        <v>5897925.8849643599</v>
      </c>
      <c r="K413" s="44">
        <v>4479149.8437121799</v>
      </c>
      <c r="L413" s="40"/>
      <c r="M413" s="41"/>
    </row>
    <row r="414" spans="1:13" s="38" customFormat="1" x14ac:dyDescent="0.25">
      <c r="A414" s="42" t="s">
        <v>265</v>
      </c>
      <c r="B414" s="42" t="s">
        <v>27</v>
      </c>
      <c r="C414" s="43" t="s">
        <v>142</v>
      </c>
      <c r="D414" s="39">
        <v>1609651.95</v>
      </c>
      <c r="E414" s="44">
        <v>1609651.95</v>
      </c>
      <c r="F414" s="40"/>
      <c r="G414" s="40"/>
      <c r="H414" s="40"/>
      <c r="I414" s="39">
        <v>3895842.2242369498</v>
      </c>
      <c r="J414" s="44">
        <v>3895842.2242369498</v>
      </c>
      <c r="K414" s="40"/>
      <c r="L414" s="40"/>
      <c r="M414" s="41"/>
    </row>
    <row r="415" spans="1:13" s="38" customFormat="1" x14ac:dyDescent="0.25">
      <c r="A415" s="42" t="s">
        <v>266</v>
      </c>
      <c r="B415" s="42" t="s">
        <v>27</v>
      </c>
      <c r="C415" s="43" t="s">
        <v>142</v>
      </c>
      <c r="D415" s="39">
        <v>2088256.88</v>
      </c>
      <c r="E415" s="44">
        <v>1294929.27</v>
      </c>
      <c r="F415" s="44">
        <v>793327.61</v>
      </c>
      <c r="G415" s="40"/>
      <c r="H415" s="40"/>
      <c r="I415" s="39">
        <v>5054210.2149208803</v>
      </c>
      <c r="J415" s="44">
        <v>3134118.6071102698</v>
      </c>
      <c r="K415" s="44">
        <v>1920091.60781061</v>
      </c>
      <c r="L415" s="40"/>
      <c r="M415" s="41"/>
    </row>
    <row r="416" spans="1:13" s="38" customFormat="1" x14ac:dyDescent="0.25">
      <c r="A416" s="42" t="s">
        <v>267</v>
      </c>
      <c r="B416" s="42" t="s">
        <v>27</v>
      </c>
      <c r="C416" s="43" t="s">
        <v>142</v>
      </c>
      <c r="D416" s="39">
        <v>624542.78</v>
      </c>
      <c r="E416" s="44">
        <v>341339.13</v>
      </c>
      <c r="F416" s="44">
        <v>283203.65000000002</v>
      </c>
      <c r="G416" s="40"/>
      <c r="H416" s="40"/>
      <c r="I416" s="39">
        <v>1511581.5149767799</v>
      </c>
      <c r="J416" s="44">
        <v>826143.43767812999</v>
      </c>
      <c r="K416" s="44">
        <v>685438.07729865005</v>
      </c>
      <c r="L416" s="40"/>
      <c r="M416" s="41"/>
    </row>
    <row r="417" spans="1:13" s="38" customFormat="1" x14ac:dyDescent="0.25">
      <c r="A417" s="42" t="s">
        <v>268</v>
      </c>
      <c r="B417" s="42" t="s">
        <v>27</v>
      </c>
      <c r="C417" s="43" t="s">
        <v>142</v>
      </c>
      <c r="D417" s="39">
        <v>1606251.64</v>
      </c>
      <c r="E417" s="44">
        <v>1001200.74</v>
      </c>
      <c r="F417" s="44">
        <v>605050.9</v>
      </c>
      <c r="G417" s="40"/>
      <c r="H417" s="40"/>
      <c r="I417" s="39">
        <v>3887612.4505436402</v>
      </c>
      <c r="J417" s="44">
        <v>2423207.15222274</v>
      </c>
      <c r="K417" s="44">
        <v>1464405.2983209</v>
      </c>
      <c r="L417" s="40"/>
      <c r="M417" s="41"/>
    </row>
    <row r="418" spans="1:13" s="38" customFormat="1" x14ac:dyDescent="0.25">
      <c r="A418" s="42" t="s">
        <v>269</v>
      </c>
      <c r="B418" s="42" t="s">
        <v>27</v>
      </c>
      <c r="C418" s="43" t="s">
        <v>142</v>
      </c>
      <c r="D418" s="39">
        <v>6090000</v>
      </c>
      <c r="E418" s="44">
        <v>4419243.71</v>
      </c>
      <c r="F418" s="44">
        <v>1670756.29</v>
      </c>
      <c r="G418" s="40"/>
      <c r="H418" s="40"/>
      <c r="I418" s="39">
        <v>14739633.09</v>
      </c>
      <c r="J418" s="44">
        <v>10695899.970556701</v>
      </c>
      <c r="K418" s="44">
        <v>4043733.1194432899</v>
      </c>
      <c r="L418" s="40"/>
      <c r="M418" s="41"/>
    </row>
    <row r="419" spans="1:13" s="38" customFormat="1" x14ac:dyDescent="0.25">
      <c r="A419" s="42" t="s">
        <v>270</v>
      </c>
      <c r="B419" s="42" t="s">
        <v>27</v>
      </c>
      <c r="C419" s="43" t="s">
        <v>142</v>
      </c>
      <c r="D419" s="39">
        <v>17640801.940000001</v>
      </c>
      <c r="E419" s="44">
        <v>11588301.939999999</v>
      </c>
      <c r="F419" s="44">
        <v>6052500</v>
      </c>
      <c r="G419" s="40"/>
      <c r="H419" s="40"/>
      <c r="I419" s="39">
        <v>42696050.5761839</v>
      </c>
      <c r="J419" s="44">
        <v>28047178.773683898</v>
      </c>
      <c r="K419" s="44">
        <v>14648871.8025</v>
      </c>
      <c r="L419" s="40"/>
      <c r="M419" s="41"/>
    </row>
    <row r="420" spans="1:13" s="38" customFormat="1" x14ac:dyDescent="0.25">
      <c r="A420" s="42" t="s">
        <v>271</v>
      </c>
      <c r="B420" s="42" t="s">
        <v>27</v>
      </c>
      <c r="C420" s="43" t="s">
        <v>142</v>
      </c>
      <c r="D420" s="39">
        <v>10869504.24</v>
      </c>
      <c r="E420" s="44">
        <v>7234920.8399999999</v>
      </c>
      <c r="F420" s="44">
        <v>3634583.4</v>
      </c>
      <c r="G420" s="40"/>
      <c r="H420" s="40"/>
      <c r="I420" s="39">
        <v>26307471.981576201</v>
      </c>
      <c r="J420" s="44">
        <v>17510686.143972799</v>
      </c>
      <c r="K420" s="44">
        <v>8796785.8376033995</v>
      </c>
      <c r="L420" s="40"/>
      <c r="M420" s="41"/>
    </row>
    <row r="421" spans="1:13" s="38" customFormat="1" x14ac:dyDescent="0.25">
      <c r="A421" s="42" t="s">
        <v>272</v>
      </c>
      <c r="B421" s="42" t="s">
        <v>27</v>
      </c>
      <c r="C421" s="43" t="s">
        <v>142</v>
      </c>
      <c r="D421" s="39">
        <v>1835301.14</v>
      </c>
      <c r="E421" s="44">
        <v>1255701.1399999999</v>
      </c>
      <c r="F421" s="44">
        <v>579600</v>
      </c>
      <c r="G421" s="40"/>
      <c r="H421" s="40"/>
      <c r="I421" s="39">
        <v>4441981.1844431404</v>
      </c>
      <c r="J421" s="44">
        <v>3039174.7248431402</v>
      </c>
      <c r="K421" s="44">
        <v>1402806.4595999999</v>
      </c>
      <c r="L421" s="40"/>
      <c r="M421" s="41"/>
    </row>
    <row r="422" spans="1:13" s="38" customFormat="1" x14ac:dyDescent="0.25">
      <c r="A422" s="42" t="s">
        <v>273</v>
      </c>
      <c r="B422" s="42" t="s">
        <v>27</v>
      </c>
      <c r="C422" s="43" t="s">
        <v>142</v>
      </c>
      <c r="D422" s="39">
        <v>3587767.14</v>
      </c>
      <c r="E422" s="44">
        <v>1818511.54</v>
      </c>
      <c r="F422" s="44">
        <v>1769255.6</v>
      </c>
      <c r="G422" s="40"/>
      <c r="H422" s="40"/>
      <c r="I422" s="39">
        <v>8683476.3967091404</v>
      </c>
      <c r="J422" s="44">
        <v>4401345.2987735402</v>
      </c>
      <c r="K422" s="44">
        <v>4282131.0979356002</v>
      </c>
      <c r="L422" s="40"/>
      <c r="M422" s="41"/>
    </row>
    <row r="423" spans="1:13" s="38" customFormat="1" x14ac:dyDescent="0.25">
      <c r="A423" s="42" t="s">
        <v>274</v>
      </c>
      <c r="B423" s="42" t="s">
        <v>27</v>
      </c>
      <c r="C423" s="43" t="s">
        <v>142</v>
      </c>
      <c r="D423" s="39">
        <v>3273654.06</v>
      </c>
      <c r="E423" s="44">
        <v>2265113.06</v>
      </c>
      <c r="F423" s="44">
        <v>1008541</v>
      </c>
      <c r="G423" s="40"/>
      <c r="H423" s="40"/>
      <c r="I423" s="39">
        <v>7923228.1950720605</v>
      </c>
      <c r="J423" s="44">
        <v>5482255.4042310603</v>
      </c>
      <c r="K423" s="44">
        <v>2440972.7908410002</v>
      </c>
      <c r="L423" s="40"/>
      <c r="M423" s="41"/>
    </row>
    <row r="424" spans="1:13" s="38" customFormat="1" x14ac:dyDescent="0.25">
      <c r="A424" s="42" t="s">
        <v>275</v>
      </c>
      <c r="B424" s="42" t="s">
        <v>27</v>
      </c>
      <c r="C424" s="43" t="s">
        <v>142</v>
      </c>
      <c r="D424" s="39">
        <v>1626531.24</v>
      </c>
      <c r="E424" s="44">
        <v>1513243.89</v>
      </c>
      <c r="F424" s="44">
        <v>113287.35</v>
      </c>
      <c r="G424" s="40"/>
      <c r="H424" s="40"/>
      <c r="I424" s="39">
        <v>3936695.18670324</v>
      </c>
      <c r="J424" s="44">
        <v>3662505.7002108898</v>
      </c>
      <c r="K424" s="44">
        <v>274189.48649235</v>
      </c>
      <c r="L424" s="40"/>
      <c r="M424" s="41"/>
    </row>
    <row r="425" spans="1:13" s="38" customFormat="1" x14ac:dyDescent="0.25">
      <c r="A425" s="42" t="s">
        <v>276</v>
      </c>
      <c r="B425" s="42" t="s">
        <v>27</v>
      </c>
      <c r="C425" s="43" t="s">
        <v>142</v>
      </c>
      <c r="D425" s="39">
        <v>6130414.3700000001</v>
      </c>
      <c r="E425" s="44">
        <v>6130414.3700000001</v>
      </c>
      <c r="F425" s="40"/>
      <c r="G425" s="40"/>
      <c r="H425" s="40"/>
      <c r="I425" s="39">
        <v>14837448.0301254</v>
      </c>
      <c r="J425" s="44">
        <v>14837448.0301254</v>
      </c>
      <c r="K425" s="40"/>
      <c r="L425" s="40"/>
      <c r="M425" s="41"/>
    </row>
    <row r="426" spans="1:13" s="38" customFormat="1" x14ac:dyDescent="0.25">
      <c r="A426" s="42" t="s">
        <v>277</v>
      </c>
      <c r="B426" s="42" t="s">
        <v>27</v>
      </c>
      <c r="C426" s="43" t="s">
        <v>142</v>
      </c>
      <c r="D426" s="39">
        <v>2798817.55</v>
      </c>
      <c r="E426" s="44">
        <v>1875337.1</v>
      </c>
      <c r="F426" s="44">
        <v>923480.45</v>
      </c>
      <c r="G426" s="40"/>
      <c r="H426" s="40"/>
      <c r="I426" s="39">
        <v>6773980.9150825497</v>
      </c>
      <c r="J426" s="44">
        <v>4538880.2584670996</v>
      </c>
      <c r="K426" s="44">
        <v>2235100.65661545</v>
      </c>
      <c r="L426" s="40"/>
      <c r="M426" s="41"/>
    </row>
    <row r="427" spans="1:13" s="38" customFormat="1" x14ac:dyDescent="0.25">
      <c r="A427" s="109" t="s">
        <v>278</v>
      </c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1"/>
    </row>
    <row r="428" spans="1:13" s="38" customFormat="1" x14ac:dyDescent="0.25">
      <c r="A428" s="107" t="s">
        <v>26</v>
      </c>
      <c r="B428" s="108"/>
      <c r="C428" s="108"/>
      <c r="D428" s="39">
        <v>15857158.09</v>
      </c>
      <c r="E428" s="39">
        <v>4466486.7</v>
      </c>
      <c r="F428" s="39">
        <v>11390671.390000001</v>
      </c>
      <c r="G428" s="39">
        <v>0</v>
      </c>
      <c r="H428" s="40"/>
      <c r="I428" s="39">
        <v>31013905.507164702</v>
      </c>
      <c r="J428" s="39">
        <v>8735688.6824609991</v>
      </c>
      <c r="K428" s="39">
        <v>22278216.824703701</v>
      </c>
      <c r="L428" s="39">
        <v>0</v>
      </c>
      <c r="M428" s="41"/>
    </row>
    <row r="429" spans="1:13" s="38" customFormat="1" x14ac:dyDescent="0.25">
      <c r="A429" s="42" t="s">
        <v>279</v>
      </c>
      <c r="B429" s="42" t="s">
        <v>27</v>
      </c>
      <c r="C429" s="43" t="s">
        <v>26</v>
      </c>
      <c r="D429" s="39">
        <v>698823.51</v>
      </c>
      <c r="E429" s="44">
        <v>698823.51</v>
      </c>
      <c r="F429" s="40"/>
      <c r="G429" s="40"/>
      <c r="H429" s="40"/>
      <c r="I429" s="39">
        <v>1366779.9855633001</v>
      </c>
      <c r="J429" s="44">
        <v>1366779.9855633001</v>
      </c>
      <c r="K429" s="40"/>
      <c r="L429" s="40"/>
      <c r="M429" s="41"/>
    </row>
    <row r="430" spans="1:13" s="38" customFormat="1" x14ac:dyDescent="0.25">
      <c r="A430" s="42" t="s">
        <v>174</v>
      </c>
      <c r="B430" s="42" t="s">
        <v>27</v>
      </c>
      <c r="C430" s="43" t="s">
        <v>26</v>
      </c>
      <c r="D430" s="39">
        <v>10000000</v>
      </c>
      <c r="E430" s="40"/>
      <c r="F430" s="44">
        <v>10000000</v>
      </c>
      <c r="G430" s="40"/>
      <c r="H430" s="40"/>
      <c r="I430" s="39">
        <v>19558300</v>
      </c>
      <c r="J430" s="40"/>
      <c r="K430" s="44">
        <v>19558300</v>
      </c>
      <c r="L430" s="40"/>
      <c r="M430" s="41"/>
    </row>
    <row r="431" spans="1:13" s="38" customFormat="1" x14ac:dyDescent="0.25">
      <c r="A431" s="42" t="s">
        <v>280</v>
      </c>
      <c r="B431" s="42" t="s">
        <v>27</v>
      </c>
      <c r="C431" s="43" t="s">
        <v>26</v>
      </c>
      <c r="D431" s="39">
        <v>642674.16</v>
      </c>
      <c r="E431" s="44">
        <v>642674.16</v>
      </c>
      <c r="F431" s="40"/>
      <c r="G431" s="40"/>
      <c r="H431" s="40"/>
      <c r="I431" s="39">
        <v>1256961.4023527999</v>
      </c>
      <c r="J431" s="44">
        <v>1256961.4023527999</v>
      </c>
      <c r="K431" s="40"/>
      <c r="L431" s="40"/>
      <c r="M431" s="41"/>
    </row>
    <row r="432" spans="1:13" s="38" customFormat="1" x14ac:dyDescent="0.25">
      <c r="A432" s="42" t="s">
        <v>281</v>
      </c>
      <c r="B432" s="42" t="s">
        <v>27</v>
      </c>
      <c r="C432" s="43" t="s">
        <v>26</v>
      </c>
      <c r="D432" s="39">
        <v>744697.89</v>
      </c>
      <c r="E432" s="44">
        <v>744697.89</v>
      </c>
      <c r="F432" s="40"/>
      <c r="G432" s="40"/>
      <c r="H432" s="40"/>
      <c r="I432" s="39">
        <v>1456502.4741986999</v>
      </c>
      <c r="J432" s="44">
        <v>1456502.4741986999</v>
      </c>
      <c r="K432" s="40"/>
      <c r="L432" s="40"/>
      <c r="M432" s="41"/>
    </row>
    <row r="433" spans="1:13" s="38" customFormat="1" x14ac:dyDescent="0.25">
      <c r="A433" s="42" t="s">
        <v>282</v>
      </c>
      <c r="B433" s="42" t="s">
        <v>27</v>
      </c>
      <c r="C433" s="43" t="s">
        <v>26</v>
      </c>
      <c r="D433" s="39">
        <v>875149.06</v>
      </c>
      <c r="E433" s="40"/>
      <c r="F433" s="44">
        <v>875149.06</v>
      </c>
      <c r="G433" s="40"/>
      <c r="H433" s="40"/>
      <c r="I433" s="39">
        <v>1711642.7860198</v>
      </c>
      <c r="J433" s="40"/>
      <c r="K433" s="44">
        <v>1711642.7860198</v>
      </c>
      <c r="L433" s="40"/>
      <c r="M433" s="41"/>
    </row>
    <row r="434" spans="1:13" s="38" customFormat="1" x14ac:dyDescent="0.25">
      <c r="A434" s="42" t="s">
        <v>283</v>
      </c>
      <c r="B434" s="42" t="s">
        <v>27</v>
      </c>
      <c r="C434" s="43" t="s">
        <v>26</v>
      </c>
      <c r="D434" s="39">
        <v>881677.44</v>
      </c>
      <c r="E434" s="44">
        <v>881677.44</v>
      </c>
      <c r="F434" s="40"/>
      <c r="G434" s="40"/>
      <c r="H434" s="40"/>
      <c r="I434" s="39">
        <v>1724411.1874752</v>
      </c>
      <c r="J434" s="44">
        <v>1724411.1874752</v>
      </c>
      <c r="K434" s="40"/>
      <c r="L434" s="40"/>
      <c r="M434" s="41"/>
    </row>
    <row r="435" spans="1:13" s="38" customFormat="1" x14ac:dyDescent="0.25">
      <c r="A435" s="42" t="s">
        <v>284</v>
      </c>
      <c r="B435" s="42" t="s">
        <v>27</v>
      </c>
      <c r="C435" s="43" t="s">
        <v>26</v>
      </c>
      <c r="D435" s="39">
        <v>1332021.1599999999</v>
      </c>
      <c r="E435" s="44">
        <v>1332021.1599999999</v>
      </c>
      <c r="F435" s="40"/>
      <c r="G435" s="40"/>
      <c r="H435" s="40"/>
      <c r="I435" s="39">
        <v>2605206.9453627998</v>
      </c>
      <c r="J435" s="44">
        <v>2605206.9453627998</v>
      </c>
      <c r="K435" s="40"/>
      <c r="L435" s="40"/>
      <c r="M435" s="41"/>
    </row>
    <row r="436" spans="1:13" s="38" customFormat="1" x14ac:dyDescent="0.25">
      <c r="A436" s="42" t="s">
        <v>285</v>
      </c>
      <c r="B436" s="42" t="s">
        <v>27</v>
      </c>
      <c r="C436" s="43" t="s">
        <v>26</v>
      </c>
      <c r="D436" s="39">
        <v>515522.33</v>
      </c>
      <c r="E436" s="40"/>
      <c r="F436" s="44">
        <v>515522.33</v>
      </c>
      <c r="G436" s="40"/>
      <c r="H436" s="40"/>
      <c r="I436" s="39">
        <v>1008274.0386839</v>
      </c>
      <c r="J436" s="40"/>
      <c r="K436" s="44">
        <v>1008274.0386839</v>
      </c>
      <c r="L436" s="40"/>
      <c r="M436" s="41"/>
    </row>
    <row r="437" spans="1:13" s="38" customFormat="1" x14ac:dyDescent="0.25">
      <c r="A437" s="42" t="s">
        <v>286</v>
      </c>
      <c r="B437" s="42" t="s">
        <v>27</v>
      </c>
      <c r="C437" s="43" t="s">
        <v>26</v>
      </c>
      <c r="D437" s="39">
        <v>166592.54</v>
      </c>
      <c r="E437" s="44">
        <v>166592.54</v>
      </c>
      <c r="F437" s="40"/>
      <c r="G437" s="40"/>
      <c r="H437" s="40"/>
      <c r="I437" s="39">
        <v>325826.6875082</v>
      </c>
      <c r="J437" s="44">
        <v>325826.6875082</v>
      </c>
      <c r="K437" s="40"/>
      <c r="L437" s="40"/>
      <c r="M437" s="41"/>
    </row>
    <row r="438" spans="1:13" s="38" customFormat="1" x14ac:dyDescent="0.25">
      <c r="A438" s="42" t="s">
        <v>287</v>
      </c>
      <c r="B438" s="42" t="s">
        <v>27</v>
      </c>
      <c r="C438" s="43" t="s">
        <v>26</v>
      </c>
      <c r="D438" s="39">
        <v>0</v>
      </c>
      <c r="E438" s="40"/>
      <c r="F438" s="44">
        <v>0</v>
      </c>
      <c r="G438" s="40"/>
      <c r="H438" s="40"/>
      <c r="I438" s="39">
        <v>0</v>
      </c>
      <c r="J438" s="40"/>
      <c r="K438" s="44">
        <v>0</v>
      </c>
      <c r="L438" s="40"/>
      <c r="M438" s="41"/>
    </row>
    <row r="439" spans="1:13" s="38" customFormat="1" x14ac:dyDescent="0.25">
      <c r="A439" s="109" t="s">
        <v>288</v>
      </c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1"/>
    </row>
    <row r="440" spans="1:13" s="38" customFormat="1" x14ac:dyDescent="0.25">
      <c r="A440" s="107" t="s">
        <v>26</v>
      </c>
      <c r="B440" s="108"/>
      <c r="C440" s="108"/>
      <c r="D440" s="39">
        <v>1242315.1399999999</v>
      </c>
      <c r="E440" s="39">
        <v>199605.72</v>
      </c>
      <c r="F440" s="39">
        <v>423686.17</v>
      </c>
      <c r="G440" s="40"/>
      <c r="H440" s="39">
        <v>619023.25</v>
      </c>
      <c r="I440" s="39">
        <v>2429757.2202662001</v>
      </c>
      <c r="J440" s="39">
        <v>390394.85534760001</v>
      </c>
      <c r="K440" s="39">
        <v>828658.12187110004</v>
      </c>
      <c r="L440" s="40"/>
      <c r="M440" s="45">
        <v>1210704.2430475</v>
      </c>
    </row>
    <row r="441" spans="1:13" s="38" customFormat="1" x14ac:dyDescent="0.25">
      <c r="A441" s="42" t="s">
        <v>336</v>
      </c>
      <c r="B441" s="42" t="s">
        <v>27</v>
      </c>
      <c r="C441" s="43" t="s">
        <v>26</v>
      </c>
      <c r="D441" s="39">
        <v>619023.25</v>
      </c>
      <c r="E441" s="40"/>
      <c r="F441" s="40"/>
      <c r="G441" s="40"/>
      <c r="H441" s="44">
        <v>619023.25</v>
      </c>
      <c r="I441" s="39">
        <v>1210704.2430475</v>
      </c>
      <c r="J441" s="40"/>
      <c r="K441" s="40"/>
      <c r="L441" s="40"/>
      <c r="M441" s="46">
        <v>1210704.2430475</v>
      </c>
    </row>
    <row r="442" spans="1:13" s="38" customFormat="1" x14ac:dyDescent="0.25">
      <c r="A442" s="42" t="s">
        <v>289</v>
      </c>
      <c r="B442" s="42" t="s">
        <v>27</v>
      </c>
      <c r="C442" s="43" t="s">
        <v>26</v>
      </c>
      <c r="D442" s="39">
        <v>448351.92</v>
      </c>
      <c r="E442" s="44">
        <v>199605.72</v>
      </c>
      <c r="F442" s="44">
        <v>248746.2</v>
      </c>
      <c r="G442" s="40"/>
      <c r="H442" s="40"/>
      <c r="I442" s="39">
        <v>876900.13569360005</v>
      </c>
      <c r="J442" s="44">
        <v>390394.85534760001</v>
      </c>
      <c r="K442" s="44">
        <v>486505.28034599999</v>
      </c>
      <c r="L442" s="40"/>
      <c r="M442" s="41"/>
    </row>
    <row r="443" spans="1:13" s="38" customFormat="1" x14ac:dyDescent="0.25">
      <c r="A443" s="42" t="s">
        <v>290</v>
      </c>
      <c r="B443" s="42" t="s">
        <v>27</v>
      </c>
      <c r="C443" s="43" t="s">
        <v>26</v>
      </c>
      <c r="D443" s="39">
        <v>174939.97</v>
      </c>
      <c r="E443" s="40"/>
      <c r="F443" s="44">
        <v>174939.97</v>
      </c>
      <c r="G443" s="40"/>
      <c r="H443" s="40"/>
      <c r="I443" s="39">
        <v>342152.8415251</v>
      </c>
      <c r="J443" s="40"/>
      <c r="K443" s="44">
        <v>342152.8415251</v>
      </c>
      <c r="L443" s="40"/>
      <c r="M443" s="41"/>
    </row>
    <row r="444" spans="1:13" s="38" customFormat="1" x14ac:dyDescent="0.25">
      <c r="A444" s="109" t="s">
        <v>291</v>
      </c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1"/>
    </row>
    <row r="445" spans="1:13" s="38" customFormat="1" x14ac:dyDescent="0.25">
      <c r="A445" s="107" t="s">
        <v>292</v>
      </c>
      <c r="B445" s="108"/>
      <c r="C445" s="108"/>
      <c r="D445" s="39">
        <v>13360267516</v>
      </c>
      <c r="E445" s="39">
        <v>1918354664</v>
      </c>
      <c r="F445" s="39">
        <v>11441912852</v>
      </c>
      <c r="G445" s="40"/>
      <c r="H445" s="40"/>
      <c r="I445" s="39">
        <v>200325187.16165599</v>
      </c>
      <c r="J445" s="39">
        <v>28764001.667482398</v>
      </c>
      <c r="K445" s="39">
        <v>171561185.49417299</v>
      </c>
      <c r="L445" s="40"/>
      <c r="M445" s="41"/>
    </row>
    <row r="446" spans="1:13" s="38" customFormat="1" x14ac:dyDescent="0.25">
      <c r="A446" s="42" t="s">
        <v>293</v>
      </c>
      <c r="B446" s="42" t="s">
        <v>27</v>
      </c>
      <c r="C446" s="43" t="s">
        <v>292</v>
      </c>
      <c r="D446" s="39">
        <v>2286568000</v>
      </c>
      <c r="E446" s="44">
        <v>1918354664</v>
      </c>
      <c r="F446" s="44">
        <v>368213336</v>
      </c>
      <c r="G446" s="40"/>
      <c r="H446" s="40"/>
      <c r="I446" s="39">
        <v>34285029.248800002</v>
      </c>
      <c r="J446" s="44">
        <v>28764001.667482398</v>
      </c>
      <c r="K446" s="44">
        <v>5521027.5813175999</v>
      </c>
      <c r="L446" s="40"/>
      <c r="M446" s="41"/>
    </row>
    <row r="447" spans="1:13" s="38" customFormat="1" x14ac:dyDescent="0.25">
      <c r="A447" s="42" t="s">
        <v>294</v>
      </c>
      <c r="B447" s="42" t="s">
        <v>27</v>
      </c>
      <c r="C447" s="43" t="s">
        <v>292</v>
      </c>
      <c r="D447" s="39">
        <v>11073699516</v>
      </c>
      <c r="E447" s="40"/>
      <c r="F447" s="44">
        <v>11073699516</v>
      </c>
      <c r="G447" s="40"/>
      <c r="H447" s="40"/>
      <c r="I447" s="39">
        <v>166040157.91285601</v>
      </c>
      <c r="J447" s="40"/>
      <c r="K447" s="44">
        <v>166040157.91285601</v>
      </c>
      <c r="L447" s="40"/>
      <c r="M447" s="41"/>
    </row>
    <row r="448" spans="1:13" s="38" customFormat="1" x14ac:dyDescent="0.25">
      <c r="A448" s="109" t="s">
        <v>295</v>
      </c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1"/>
    </row>
    <row r="449" spans="1:14" s="38" customFormat="1" x14ac:dyDescent="0.25">
      <c r="A449" s="107" t="s">
        <v>26</v>
      </c>
      <c r="B449" s="108"/>
      <c r="C449" s="108"/>
      <c r="D449" s="39">
        <v>35064111.609999999</v>
      </c>
      <c r="E449" s="39">
        <v>33437668.059999999</v>
      </c>
      <c r="F449" s="39">
        <v>1626443.55</v>
      </c>
      <c r="G449" s="40"/>
      <c r="H449" s="40"/>
      <c r="I449" s="39">
        <v>68579441.410186306</v>
      </c>
      <c r="J449" s="39">
        <v>65398394.321789801</v>
      </c>
      <c r="K449" s="39">
        <v>3181047.0883964999</v>
      </c>
      <c r="L449" s="40"/>
      <c r="M449" s="41"/>
    </row>
    <row r="450" spans="1:14" s="38" customFormat="1" x14ac:dyDescent="0.25">
      <c r="A450" s="42" t="s">
        <v>296</v>
      </c>
      <c r="B450" s="42" t="s">
        <v>27</v>
      </c>
      <c r="C450" s="43" t="s">
        <v>26</v>
      </c>
      <c r="D450" s="39">
        <v>29459976.07</v>
      </c>
      <c r="E450" s="44">
        <v>29459976.07</v>
      </c>
      <c r="F450" s="40"/>
      <c r="G450" s="40"/>
      <c r="H450" s="40"/>
      <c r="I450" s="39">
        <v>57618704.996988103</v>
      </c>
      <c r="J450" s="44">
        <v>57618704.996988103</v>
      </c>
      <c r="K450" s="40"/>
      <c r="L450" s="40"/>
      <c r="M450" s="41"/>
    </row>
    <row r="451" spans="1:14" s="38" customFormat="1" x14ac:dyDescent="0.25">
      <c r="A451" s="42" t="s">
        <v>297</v>
      </c>
      <c r="B451" s="42" t="s">
        <v>27</v>
      </c>
      <c r="C451" s="43" t="s">
        <v>26</v>
      </c>
      <c r="D451" s="39">
        <v>4580045.3600000003</v>
      </c>
      <c r="E451" s="44">
        <v>2953601.81</v>
      </c>
      <c r="F451" s="44">
        <v>1626443.55</v>
      </c>
      <c r="G451" s="40"/>
      <c r="H451" s="40"/>
      <c r="I451" s="39">
        <v>8957790.1164487991</v>
      </c>
      <c r="J451" s="44">
        <v>5776743.0280523002</v>
      </c>
      <c r="K451" s="44">
        <v>3181047.0883964999</v>
      </c>
      <c r="L451" s="40"/>
      <c r="M451" s="41"/>
    </row>
    <row r="452" spans="1:14" s="38" customFormat="1" x14ac:dyDescent="0.25">
      <c r="A452" s="42" t="s">
        <v>337</v>
      </c>
      <c r="B452" s="42" t="s">
        <v>27</v>
      </c>
      <c r="C452" s="43" t="s">
        <v>26</v>
      </c>
      <c r="D452" s="39">
        <v>1024090.18</v>
      </c>
      <c r="E452" s="44">
        <v>1024090.18</v>
      </c>
      <c r="F452" s="40"/>
      <c r="G452" s="40"/>
      <c r="H452" s="40"/>
      <c r="I452" s="39">
        <v>2002946.2967494</v>
      </c>
      <c r="J452" s="44">
        <v>2002946.2967494</v>
      </c>
      <c r="K452" s="40"/>
      <c r="L452" s="40"/>
      <c r="M452" s="41"/>
    </row>
    <row r="453" spans="1:14" s="38" customFormat="1" x14ac:dyDescent="0.25">
      <c r="A453" s="107" t="s">
        <v>298</v>
      </c>
      <c r="B453" s="108"/>
      <c r="C453" s="108"/>
      <c r="D453" s="39"/>
      <c r="E453" s="39"/>
      <c r="F453" s="39"/>
      <c r="G453" s="39"/>
      <c r="H453" s="39"/>
      <c r="I453" s="39">
        <v>8007543054.9254198</v>
      </c>
      <c r="J453" s="39">
        <v>4962671772.3948603</v>
      </c>
      <c r="K453" s="39">
        <v>2933236975.5932498</v>
      </c>
      <c r="L453" s="39">
        <v>48139752.418016598</v>
      </c>
      <c r="M453" s="45">
        <v>63494554.519293897</v>
      </c>
    </row>
    <row r="454" spans="1:14" s="38" customFormat="1" x14ac:dyDescent="0.25">
      <c r="A454" s="117" t="s">
        <v>299</v>
      </c>
      <c r="B454" s="118"/>
      <c r="C454" s="119"/>
      <c r="D454" s="73"/>
      <c r="E454" s="74"/>
      <c r="F454" s="74"/>
      <c r="G454" s="74"/>
      <c r="H454" s="74"/>
      <c r="I454" s="74">
        <v>8700753538.1633091</v>
      </c>
      <c r="J454" s="74">
        <v>5391271456.45401</v>
      </c>
      <c r="K454" s="74">
        <v>3197847774.7719798</v>
      </c>
      <c r="L454" s="74">
        <v>48139752.418016598</v>
      </c>
      <c r="M454" s="75">
        <v>63494554.519293897</v>
      </c>
    </row>
    <row r="455" spans="1:14" s="47" customFormat="1" ht="14.1" customHeight="1" x14ac:dyDescent="0.2">
      <c r="A455" s="120" t="s">
        <v>300</v>
      </c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</row>
    <row r="456" spans="1:14" s="50" customFormat="1" ht="14.1" customHeight="1" x14ac:dyDescent="0.2">
      <c r="A456" s="48"/>
      <c r="B456" s="48"/>
      <c r="C456" s="121" t="s">
        <v>22</v>
      </c>
      <c r="D456" s="49"/>
      <c r="E456" s="123" t="s">
        <v>36</v>
      </c>
      <c r="F456" s="123"/>
      <c r="G456" s="123"/>
      <c r="H456" s="124"/>
      <c r="I456" s="49"/>
      <c r="J456" s="123" t="s">
        <v>301</v>
      </c>
      <c r="K456" s="123"/>
      <c r="L456" s="123"/>
      <c r="M456" s="124"/>
    </row>
    <row r="457" spans="1:14" s="50" customFormat="1" ht="29.25" customHeight="1" x14ac:dyDescent="0.2">
      <c r="A457" s="51" t="s">
        <v>24</v>
      </c>
      <c r="B457" s="51" t="s">
        <v>23</v>
      </c>
      <c r="C457" s="122"/>
      <c r="D457" s="52" t="s">
        <v>1</v>
      </c>
      <c r="E457" s="52" t="s">
        <v>7</v>
      </c>
      <c r="F457" s="52" t="s">
        <v>8</v>
      </c>
      <c r="G457" s="52" t="s">
        <v>9</v>
      </c>
      <c r="H457" s="52" t="s">
        <v>10</v>
      </c>
      <c r="I457" s="52" t="s">
        <v>1</v>
      </c>
      <c r="J457" s="52" t="s">
        <v>7</v>
      </c>
      <c r="K457" s="52" t="s">
        <v>8</v>
      </c>
      <c r="L457" s="52" t="s">
        <v>9</v>
      </c>
      <c r="M457" s="52" t="s">
        <v>10</v>
      </c>
    </row>
    <row r="458" spans="1:14" s="38" customFormat="1" x14ac:dyDescent="0.25">
      <c r="A458" s="109" t="s">
        <v>19</v>
      </c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1"/>
    </row>
    <row r="459" spans="1:14" s="38" customFormat="1" x14ac:dyDescent="0.25">
      <c r="A459" s="109" t="s">
        <v>302</v>
      </c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1"/>
    </row>
    <row r="460" spans="1:14" s="38" customFormat="1" x14ac:dyDescent="0.25">
      <c r="A460" s="107" t="s">
        <v>26</v>
      </c>
      <c r="B460" s="108"/>
      <c r="C460" s="108"/>
      <c r="D460" s="39">
        <v>468000000</v>
      </c>
      <c r="E460" s="40"/>
      <c r="F460" s="39">
        <v>468000000</v>
      </c>
      <c r="G460" s="40"/>
      <c r="H460" s="40"/>
      <c r="I460" s="39">
        <v>915328440</v>
      </c>
      <c r="J460" s="40"/>
      <c r="K460" s="39">
        <v>915328440</v>
      </c>
      <c r="L460" s="40"/>
      <c r="M460" s="41"/>
    </row>
    <row r="461" spans="1:14" s="38" customFormat="1" x14ac:dyDescent="0.25">
      <c r="A461" s="42" t="s">
        <v>71</v>
      </c>
      <c r="B461" s="42" t="s">
        <v>27</v>
      </c>
      <c r="C461" s="43" t="s">
        <v>26</v>
      </c>
      <c r="D461" s="39">
        <v>300000000</v>
      </c>
      <c r="E461" s="40"/>
      <c r="F461" s="44">
        <v>300000000</v>
      </c>
      <c r="G461" s="40"/>
      <c r="H461" s="40"/>
      <c r="I461" s="39">
        <v>586749000</v>
      </c>
      <c r="J461" s="40"/>
      <c r="K461" s="44">
        <v>586749000</v>
      </c>
      <c r="L461" s="40"/>
      <c r="M461" s="41"/>
    </row>
    <row r="462" spans="1:14" s="38" customFormat="1" x14ac:dyDescent="0.25">
      <c r="A462" s="42" t="s">
        <v>303</v>
      </c>
      <c r="B462" s="42" t="s">
        <v>27</v>
      </c>
      <c r="C462" s="43" t="s">
        <v>26</v>
      </c>
      <c r="D462" s="39">
        <v>168000000</v>
      </c>
      <c r="E462" s="40"/>
      <c r="F462" s="44">
        <v>168000000</v>
      </c>
      <c r="G462" s="40"/>
      <c r="H462" s="40"/>
      <c r="I462" s="39">
        <v>328579440</v>
      </c>
      <c r="J462" s="40"/>
      <c r="K462" s="44">
        <v>328579440</v>
      </c>
      <c r="L462" s="40"/>
      <c r="M462" s="41"/>
    </row>
    <row r="463" spans="1:14" s="38" customFormat="1" x14ac:dyDescent="0.25">
      <c r="A463" s="109" t="s">
        <v>35</v>
      </c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1"/>
    </row>
    <row r="464" spans="1:14" s="38" customFormat="1" x14ac:dyDescent="0.25">
      <c r="A464" s="107" t="s">
        <v>26</v>
      </c>
      <c r="B464" s="108"/>
      <c r="C464" s="108"/>
      <c r="D464" s="39">
        <f>SUM(D465:D466)</f>
        <v>4884552.92</v>
      </c>
      <c r="E464" s="40"/>
      <c r="F464" s="39">
        <f>SUM(F465:F466)</f>
        <v>4884552.92</v>
      </c>
      <c r="G464" s="40"/>
      <c r="H464" s="40"/>
      <c r="I464" s="39">
        <f>SUM(I465:I466)</f>
        <v>9553355.137523599</v>
      </c>
      <c r="J464" s="40"/>
      <c r="K464" s="39">
        <f>SUM(K465:K466)</f>
        <v>9553355.137523599</v>
      </c>
      <c r="L464" s="40"/>
      <c r="M464" s="41"/>
    </row>
    <row r="465" spans="1:13" s="38" customFormat="1" x14ac:dyDescent="0.25">
      <c r="A465" s="42" t="s">
        <v>304</v>
      </c>
      <c r="B465" s="42" t="s">
        <v>27</v>
      </c>
      <c r="C465" s="43" t="s">
        <v>26</v>
      </c>
      <c r="D465" s="39">
        <v>1982286.53</v>
      </c>
      <c r="E465" s="40"/>
      <c r="F465" s="44">
        <v>1982286.53</v>
      </c>
      <c r="G465" s="40"/>
      <c r="H465" s="40"/>
      <c r="I465" s="39">
        <v>3877015.4639698998</v>
      </c>
      <c r="J465" s="40"/>
      <c r="K465" s="44">
        <v>3877015.4639698998</v>
      </c>
      <c r="L465" s="40"/>
      <c r="M465" s="41"/>
    </row>
    <row r="466" spans="1:13" s="38" customFormat="1" x14ac:dyDescent="0.25">
      <c r="A466" s="42" t="s">
        <v>305</v>
      </c>
      <c r="B466" s="42" t="s">
        <v>27</v>
      </c>
      <c r="C466" s="43" t="s">
        <v>26</v>
      </c>
      <c r="D466" s="39">
        <v>2902266.39</v>
      </c>
      <c r="E466" s="40"/>
      <c r="F466" s="44">
        <v>2902266.39</v>
      </c>
      <c r="G466" s="40"/>
      <c r="H466" s="40"/>
      <c r="I466" s="39">
        <v>5676339.6735536996</v>
      </c>
      <c r="J466" s="40"/>
      <c r="K466" s="44">
        <v>5676339.6735536996</v>
      </c>
      <c r="L466" s="40"/>
      <c r="M466" s="41"/>
    </row>
    <row r="467" spans="1:13" s="38" customFormat="1" x14ac:dyDescent="0.25">
      <c r="A467" s="109" t="s">
        <v>138</v>
      </c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1"/>
    </row>
    <row r="468" spans="1:13" s="38" customFormat="1" x14ac:dyDescent="0.25">
      <c r="A468" s="107" t="s">
        <v>139</v>
      </c>
      <c r="B468" s="108"/>
      <c r="C468" s="108"/>
      <c r="D468" s="39">
        <v>1450000</v>
      </c>
      <c r="E468" s="39">
        <v>1450000</v>
      </c>
      <c r="F468" s="40"/>
      <c r="G468" s="40"/>
      <c r="H468" s="40"/>
      <c r="I468" s="39">
        <v>8269350</v>
      </c>
      <c r="J468" s="39">
        <v>8269350</v>
      </c>
      <c r="K468" s="40"/>
      <c r="L468" s="40"/>
      <c r="M468" s="41"/>
    </row>
    <row r="469" spans="1:13" s="38" customFormat="1" x14ac:dyDescent="0.25">
      <c r="A469" s="42" t="s">
        <v>306</v>
      </c>
      <c r="B469" s="42" t="s">
        <v>27</v>
      </c>
      <c r="C469" s="43" t="s">
        <v>139</v>
      </c>
      <c r="D469" s="39">
        <v>1150000</v>
      </c>
      <c r="E469" s="44">
        <v>1150000</v>
      </c>
      <c r="F469" s="40"/>
      <c r="G469" s="40"/>
      <c r="H469" s="40"/>
      <c r="I469" s="39">
        <v>6558450</v>
      </c>
      <c r="J469" s="44">
        <v>6558450</v>
      </c>
      <c r="K469" s="40"/>
      <c r="L469" s="40"/>
      <c r="M469" s="41"/>
    </row>
    <row r="470" spans="1:13" s="38" customFormat="1" x14ac:dyDescent="0.25">
      <c r="A470" s="42" t="s">
        <v>307</v>
      </c>
      <c r="B470" s="42" t="s">
        <v>27</v>
      </c>
      <c r="C470" s="43" t="s">
        <v>139</v>
      </c>
      <c r="D470" s="39">
        <v>300000</v>
      </c>
      <c r="E470" s="44">
        <v>300000</v>
      </c>
      <c r="F470" s="40"/>
      <c r="G470" s="40"/>
      <c r="H470" s="40"/>
      <c r="I470" s="39">
        <v>1710900</v>
      </c>
      <c r="J470" s="44">
        <v>1710900</v>
      </c>
      <c r="K470" s="40"/>
      <c r="L470" s="40"/>
      <c r="M470" s="41"/>
    </row>
    <row r="471" spans="1:13" s="38" customFormat="1" x14ac:dyDescent="0.25">
      <c r="A471" s="109" t="s">
        <v>308</v>
      </c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1"/>
    </row>
    <row r="472" spans="1:13" s="38" customFormat="1" x14ac:dyDescent="0.25">
      <c r="A472" s="107" t="s">
        <v>26</v>
      </c>
      <c r="B472" s="108"/>
      <c r="C472" s="108"/>
      <c r="D472" s="39">
        <v>30240167.870000001</v>
      </c>
      <c r="E472" s="39">
        <v>29531076.920000002</v>
      </c>
      <c r="F472" s="39">
        <v>709090.95</v>
      </c>
      <c r="G472" s="40"/>
      <c r="H472" s="40"/>
      <c r="I472" s="39">
        <v>59144627.525182098</v>
      </c>
      <c r="J472" s="39">
        <v>57757766.172443599</v>
      </c>
      <c r="K472" s="39">
        <v>1386861.3527385001</v>
      </c>
      <c r="L472" s="40"/>
      <c r="M472" s="41"/>
    </row>
    <row r="473" spans="1:13" s="38" customFormat="1" x14ac:dyDescent="0.25">
      <c r="A473" s="42" t="s">
        <v>309</v>
      </c>
      <c r="B473" s="42" t="s">
        <v>27</v>
      </c>
      <c r="C473" s="43" t="s">
        <v>26</v>
      </c>
      <c r="D473" s="39">
        <v>30240167.870000001</v>
      </c>
      <c r="E473" s="44">
        <v>29531076.920000002</v>
      </c>
      <c r="F473" s="44">
        <v>709090.95</v>
      </c>
      <c r="G473" s="40"/>
      <c r="H473" s="40"/>
      <c r="I473" s="39">
        <v>59144627.525182098</v>
      </c>
      <c r="J473" s="44">
        <v>57757766.172443599</v>
      </c>
      <c r="K473" s="44">
        <v>1386861.3527385001</v>
      </c>
      <c r="L473" s="40"/>
      <c r="M473" s="41"/>
    </row>
    <row r="474" spans="1:13" s="38" customFormat="1" x14ac:dyDescent="0.25">
      <c r="A474" s="109" t="s">
        <v>310</v>
      </c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1"/>
    </row>
    <row r="475" spans="1:13" s="38" customFormat="1" x14ac:dyDescent="0.25">
      <c r="A475" s="107" t="s">
        <v>26</v>
      </c>
      <c r="B475" s="108"/>
      <c r="C475" s="108"/>
      <c r="D475" s="39">
        <v>5189999.93</v>
      </c>
      <c r="E475" s="40"/>
      <c r="F475" s="39">
        <v>5189999.93</v>
      </c>
      <c r="G475" s="40"/>
      <c r="H475" s="40"/>
      <c r="I475" s="39">
        <v>10150757.5630919</v>
      </c>
      <c r="J475" s="40"/>
      <c r="K475" s="39">
        <v>10150757.5630919</v>
      </c>
      <c r="L475" s="40"/>
      <c r="M475" s="41"/>
    </row>
    <row r="476" spans="1:13" s="38" customFormat="1" x14ac:dyDescent="0.25">
      <c r="A476" s="42" t="s">
        <v>311</v>
      </c>
      <c r="B476" s="42" t="s">
        <v>27</v>
      </c>
      <c r="C476" s="43" t="s">
        <v>26</v>
      </c>
      <c r="D476" s="39">
        <v>5189999.93</v>
      </c>
      <c r="E476" s="40"/>
      <c r="F476" s="44">
        <v>5189999.93</v>
      </c>
      <c r="G476" s="40"/>
      <c r="H476" s="40"/>
      <c r="I476" s="39">
        <v>10150757.5630919</v>
      </c>
      <c r="J476" s="40"/>
      <c r="K476" s="44">
        <v>10150757.5630919</v>
      </c>
      <c r="L476" s="40"/>
      <c r="M476" s="41"/>
    </row>
    <row r="477" spans="1:13" s="38" customFormat="1" x14ac:dyDescent="0.25">
      <c r="A477" s="109" t="s">
        <v>312</v>
      </c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1"/>
    </row>
    <row r="478" spans="1:13" s="38" customFormat="1" x14ac:dyDescent="0.25">
      <c r="A478" s="107" t="s">
        <v>26</v>
      </c>
      <c r="B478" s="108"/>
      <c r="C478" s="108"/>
      <c r="D478" s="39">
        <v>10210608.65</v>
      </c>
      <c r="E478" s="40"/>
      <c r="F478" s="39">
        <v>10210608.65</v>
      </c>
      <c r="G478" s="40"/>
      <c r="H478" s="40"/>
      <c r="I478" s="39">
        <v>19970214.715929501</v>
      </c>
      <c r="J478" s="40"/>
      <c r="K478" s="39">
        <v>19970214.715929501</v>
      </c>
      <c r="L478" s="40"/>
      <c r="M478" s="41"/>
    </row>
    <row r="479" spans="1:13" s="38" customFormat="1" x14ac:dyDescent="0.25">
      <c r="A479" s="42" t="s">
        <v>131</v>
      </c>
      <c r="B479" s="42" t="s">
        <v>27</v>
      </c>
      <c r="C479" s="43" t="s">
        <v>26</v>
      </c>
      <c r="D479" s="39">
        <v>10210608.65</v>
      </c>
      <c r="E479" s="40"/>
      <c r="F479" s="44">
        <v>10210608.65</v>
      </c>
      <c r="G479" s="40"/>
      <c r="H479" s="40"/>
      <c r="I479" s="39">
        <v>19970214.715929501</v>
      </c>
      <c r="J479" s="40"/>
      <c r="K479" s="44">
        <v>19970214.715929501</v>
      </c>
      <c r="L479" s="40"/>
      <c r="M479" s="41"/>
    </row>
    <row r="480" spans="1:13" x14ac:dyDescent="0.25">
      <c r="A480" s="137" t="s">
        <v>298</v>
      </c>
      <c r="B480" s="138"/>
      <c r="C480" s="138"/>
      <c r="D480" s="53"/>
      <c r="E480" s="53"/>
      <c r="F480" s="53"/>
      <c r="G480" s="54"/>
      <c r="H480" s="54"/>
      <c r="I480" s="53">
        <f>I478+I475+I472+I468+I464+I460</f>
        <v>1022416744.9417272</v>
      </c>
      <c r="J480" s="53">
        <v>66027116.172443599</v>
      </c>
      <c r="K480" s="53">
        <f>K460+K464+K472+K475+K478</f>
        <v>956389628.76928353</v>
      </c>
      <c r="L480" s="55"/>
      <c r="M480" s="56"/>
    </row>
    <row r="481" spans="1:14" x14ac:dyDescent="0.25">
      <c r="A481" s="139" t="s">
        <v>313</v>
      </c>
      <c r="B481" s="140"/>
      <c r="C481" s="140"/>
      <c r="D481" s="69"/>
      <c r="E481" s="70"/>
      <c r="F481" s="70"/>
      <c r="G481" s="71"/>
      <c r="H481" s="71"/>
      <c r="I481" s="70">
        <f>I480</f>
        <v>1022416744.9417272</v>
      </c>
      <c r="J481" s="70">
        <v>66027116.172443599</v>
      </c>
      <c r="K481" s="70">
        <f>970674277.633475-K488</f>
        <v>956389628.77347493</v>
      </c>
      <c r="L481" s="71"/>
      <c r="M481" s="72"/>
    </row>
    <row r="482" spans="1:14" s="31" customFormat="1" ht="14.1" customHeight="1" x14ac:dyDescent="0.2">
      <c r="A482" s="28" t="s">
        <v>314</v>
      </c>
      <c r="I482" s="58" t="s">
        <v>0</v>
      </c>
      <c r="J482" s="58"/>
      <c r="K482" s="58"/>
    </row>
    <row r="483" spans="1:14" s="31" customFormat="1" ht="14.1" customHeight="1" x14ac:dyDescent="0.2">
      <c r="A483" s="34"/>
      <c r="B483" s="141" t="s">
        <v>23</v>
      </c>
      <c r="C483" s="143" t="s">
        <v>22</v>
      </c>
      <c r="D483" s="35"/>
      <c r="E483" s="105" t="s">
        <v>36</v>
      </c>
      <c r="F483" s="105"/>
      <c r="G483" s="105"/>
      <c r="H483" s="106"/>
      <c r="I483" s="35"/>
      <c r="J483" s="105" t="s">
        <v>301</v>
      </c>
      <c r="K483" s="105"/>
      <c r="L483" s="105"/>
      <c r="M483" s="106"/>
    </row>
    <row r="484" spans="1:14" s="31" customFormat="1" ht="27.75" customHeight="1" x14ac:dyDescent="0.2">
      <c r="A484" s="36" t="s">
        <v>24</v>
      </c>
      <c r="B484" s="142"/>
      <c r="C484" s="144"/>
      <c r="D484" s="37" t="s">
        <v>1</v>
      </c>
      <c r="E484" s="37" t="s">
        <v>2</v>
      </c>
      <c r="F484" s="37" t="s">
        <v>3</v>
      </c>
      <c r="G484" s="37" t="s">
        <v>4</v>
      </c>
      <c r="H484" s="37" t="s">
        <v>5</v>
      </c>
      <c r="I484" s="37" t="s">
        <v>1</v>
      </c>
      <c r="J484" s="37" t="s">
        <v>2</v>
      </c>
      <c r="K484" s="37" t="s">
        <v>3</v>
      </c>
      <c r="L484" s="37" t="s">
        <v>4</v>
      </c>
      <c r="M484" s="37" t="s">
        <v>5</v>
      </c>
    </row>
    <row r="485" spans="1:14" s="31" customFormat="1" ht="14.1" customHeight="1" x14ac:dyDescent="0.2">
      <c r="A485" s="125" t="s">
        <v>19</v>
      </c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7"/>
    </row>
    <row r="486" spans="1:14" s="31" customFormat="1" ht="15" customHeight="1" x14ac:dyDescent="0.2">
      <c r="A486" s="76" t="s">
        <v>35</v>
      </c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8"/>
    </row>
    <row r="487" spans="1:14" s="31" customFormat="1" ht="15" customHeight="1" x14ac:dyDescent="0.2">
      <c r="A487" s="128" t="s">
        <v>26</v>
      </c>
      <c r="B487" s="129"/>
      <c r="C487" s="129"/>
      <c r="D487" s="79">
        <v>7303624.9900000002</v>
      </c>
      <c r="E487" s="80"/>
      <c r="F487" s="79">
        <f>D487</f>
        <v>7303624.9900000002</v>
      </c>
      <c r="G487" s="80"/>
      <c r="H487" s="80"/>
      <c r="I487" s="79">
        <v>14284648.859999999</v>
      </c>
      <c r="J487" s="80"/>
      <c r="K487" s="79">
        <v>14284648.859999999</v>
      </c>
      <c r="L487" s="80"/>
      <c r="M487" s="81"/>
    </row>
    <row r="488" spans="1:14" s="31" customFormat="1" ht="15" customHeight="1" x14ac:dyDescent="0.2">
      <c r="A488" s="76" t="s">
        <v>315</v>
      </c>
      <c r="B488" s="76" t="s">
        <v>27</v>
      </c>
      <c r="C488" s="82" t="s">
        <v>26</v>
      </c>
      <c r="D488" s="83">
        <f>D487</f>
        <v>7303624.9900000002</v>
      </c>
      <c r="E488" s="80"/>
      <c r="F488" s="83">
        <f>F487</f>
        <v>7303624.9900000002</v>
      </c>
      <c r="G488" s="80"/>
      <c r="H488" s="80"/>
      <c r="I488" s="83">
        <v>14284648.859999999</v>
      </c>
      <c r="J488" s="80"/>
      <c r="K488" s="83">
        <v>14284648.859999999</v>
      </c>
      <c r="L488" s="80"/>
      <c r="M488" s="81"/>
    </row>
    <row r="489" spans="1:14" s="31" customFormat="1" ht="15" customHeight="1" x14ac:dyDescent="0.2">
      <c r="A489" s="130" t="s">
        <v>298</v>
      </c>
      <c r="B489" s="131"/>
      <c r="C489" s="131"/>
      <c r="D489" s="84"/>
      <c r="E489" s="84"/>
      <c r="F489" s="84"/>
      <c r="G489" s="84"/>
      <c r="H489" s="84"/>
      <c r="I489" s="83">
        <v>14284648.859999999</v>
      </c>
      <c r="J489" s="84"/>
      <c r="K489" s="83">
        <v>14284648.859999999</v>
      </c>
      <c r="L489" s="77"/>
      <c r="M489" s="78"/>
    </row>
    <row r="490" spans="1:14" s="31" customFormat="1" ht="15" customHeight="1" x14ac:dyDescent="0.2">
      <c r="A490" s="132" t="s">
        <v>316</v>
      </c>
      <c r="B490" s="133"/>
      <c r="C490" s="134"/>
      <c r="D490" s="85" t="s">
        <v>13</v>
      </c>
      <c r="E490" s="85" t="s">
        <v>13</v>
      </c>
      <c r="F490" s="85" t="s">
        <v>13</v>
      </c>
      <c r="G490" s="86" t="s">
        <v>13</v>
      </c>
      <c r="H490" s="86" t="s">
        <v>13</v>
      </c>
      <c r="I490" s="87">
        <v>14284648.859999999</v>
      </c>
      <c r="J490" s="86" t="s">
        <v>13</v>
      </c>
      <c r="K490" s="87">
        <v>14284648.859999999</v>
      </c>
      <c r="L490" s="86" t="s">
        <v>13</v>
      </c>
      <c r="M490" s="86" t="s">
        <v>13</v>
      </c>
    </row>
    <row r="491" spans="1:14" s="31" customFormat="1" ht="15" customHeight="1" x14ac:dyDescent="0.2">
      <c r="A491" s="88"/>
      <c r="B491" s="88"/>
      <c r="C491" s="88"/>
      <c r="D491" s="88"/>
      <c r="E491" s="88"/>
      <c r="F491" s="88"/>
      <c r="G491" s="88"/>
      <c r="H491" s="88"/>
      <c r="I491" s="89" t="s">
        <v>0</v>
      </c>
      <c r="J491" s="88"/>
      <c r="K491" s="89" t="s">
        <v>0</v>
      </c>
      <c r="L491" s="88"/>
      <c r="M491" s="88"/>
    </row>
    <row r="492" spans="1:14" s="31" customFormat="1" ht="15" customHeight="1" x14ac:dyDescent="0.2">
      <c r="A492" s="135" t="s">
        <v>317</v>
      </c>
      <c r="B492" s="136"/>
      <c r="C492" s="136"/>
      <c r="D492" s="90" t="s">
        <v>13</v>
      </c>
      <c r="E492" s="90" t="s">
        <v>13</v>
      </c>
      <c r="F492" s="90" t="s">
        <v>13</v>
      </c>
      <c r="G492" s="90" t="s">
        <v>13</v>
      </c>
      <c r="H492" s="90" t="s">
        <v>13</v>
      </c>
      <c r="I492" s="91">
        <f>I490+I481+I454</f>
        <v>9737454931.9650364</v>
      </c>
      <c r="J492" s="91">
        <f>J481+J454</f>
        <v>5457298572.6264534</v>
      </c>
      <c r="K492" s="91">
        <f>K490+K481+K454</f>
        <v>4168522052.4054546</v>
      </c>
      <c r="L492" s="91">
        <f>L481+L454</f>
        <v>48139752.418016598</v>
      </c>
      <c r="M492" s="91">
        <f>M481+M454</f>
        <v>63494554.519293897</v>
      </c>
      <c r="N492" s="59">
        <f>N487+N481+N61</f>
        <v>0</v>
      </c>
    </row>
    <row r="494" spans="1:14" x14ac:dyDescent="0.25">
      <c r="A494" s="60" t="s">
        <v>11</v>
      </c>
      <c r="B494" s="61"/>
      <c r="C494" s="61"/>
      <c r="D494" s="61"/>
      <c r="E494" s="61"/>
      <c r="F494" s="61"/>
      <c r="G494" s="61"/>
      <c r="H494" s="61"/>
      <c r="I494" s="61"/>
      <c r="J494" s="61"/>
    </row>
    <row r="495" spans="1:14" x14ac:dyDescent="0.25">
      <c r="A495" s="68" t="s">
        <v>318</v>
      </c>
      <c r="B495" s="68"/>
      <c r="C495" s="68"/>
      <c r="D495" s="68"/>
      <c r="E495" s="61"/>
      <c r="F495" s="61"/>
      <c r="G495" s="61"/>
      <c r="H495" s="61"/>
      <c r="I495" s="61"/>
      <c r="J495" s="61"/>
    </row>
    <row r="496" spans="1:14" s="66" customFormat="1" x14ac:dyDescent="0.25">
      <c r="A496" s="68" t="s">
        <v>319</v>
      </c>
      <c r="B496" s="68"/>
      <c r="C496" s="68"/>
      <c r="D496" s="61"/>
      <c r="E496" s="61"/>
      <c r="F496" s="61"/>
      <c r="G496" s="61"/>
      <c r="H496" s="61"/>
      <c r="I496" s="61"/>
      <c r="J496" s="61"/>
    </row>
    <row r="497" spans="1:16384" ht="15" customHeight="1" x14ac:dyDescent="0.25">
      <c r="A497" s="68" t="s">
        <v>320</v>
      </c>
      <c r="B497" s="68"/>
      <c r="C497" s="68"/>
      <c r="D497" s="68"/>
      <c r="E497" s="68"/>
      <c r="F497" s="68"/>
      <c r="G497" s="68"/>
      <c r="H497" s="68"/>
      <c r="I497" s="68"/>
      <c r="J497" s="61"/>
    </row>
    <row r="498" spans="1:16384" s="65" customFormat="1" ht="15" customHeight="1" x14ac:dyDescent="0.25">
      <c r="A498" s="68" t="s">
        <v>329</v>
      </c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62"/>
      <c r="CS498" s="62"/>
      <c r="CT498" s="62"/>
      <c r="CU498" s="62"/>
      <c r="CV498" s="62"/>
      <c r="CW498" s="62"/>
      <c r="CX498" s="62"/>
      <c r="CY498" s="62"/>
      <c r="CZ498" s="62"/>
      <c r="DA498" s="62"/>
      <c r="DB498" s="62"/>
      <c r="DC498" s="62"/>
      <c r="DD498" s="62"/>
      <c r="DE498" s="62"/>
      <c r="DF498" s="62"/>
      <c r="DG498" s="62"/>
      <c r="DH498" s="62"/>
      <c r="DI498" s="62"/>
      <c r="DJ498" s="62"/>
      <c r="DK498" s="62"/>
      <c r="DL498" s="62"/>
      <c r="DM498" s="62"/>
      <c r="DN498" s="62"/>
      <c r="DO498" s="62"/>
      <c r="DP498" s="62"/>
      <c r="DQ498" s="62"/>
      <c r="DR498" s="62"/>
      <c r="DS498" s="62"/>
      <c r="DT498" s="62"/>
      <c r="DU498" s="62"/>
      <c r="DV498" s="62"/>
      <c r="DW498" s="62"/>
      <c r="DX498" s="62"/>
      <c r="DY498" s="62"/>
      <c r="DZ498" s="62"/>
      <c r="EA498" s="62"/>
      <c r="EB498" s="62"/>
      <c r="EC498" s="62"/>
      <c r="ED498" s="62"/>
      <c r="EE498" s="62"/>
      <c r="EF498" s="62"/>
      <c r="EG498" s="62"/>
      <c r="EH498" s="62"/>
      <c r="EI498" s="62"/>
      <c r="EJ498" s="62"/>
      <c r="EK498" s="62"/>
      <c r="EL498" s="62"/>
      <c r="EM498" s="62"/>
      <c r="EN498" s="62"/>
      <c r="EO498" s="62"/>
      <c r="EP498" s="62"/>
      <c r="EQ498" s="62"/>
      <c r="ER498" s="62"/>
      <c r="ES498" s="62"/>
      <c r="ET498" s="62"/>
      <c r="EU498" s="62"/>
      <c r="EV498" s="62"/>
      <c r="EW498" s="62"/>
      <c r="EX498" s="62"/>
      <c r="EY498" s="62"/>
      <c r="EZ498" s="62"/>
      <c r="FA498" s="62"/>
      <c r="FB498" s="62"/>
      <c r="FC498" s="62"/>
      <c r="FD498" s="62"/>
      <c r="FE498" s="62"/>
      <c r="FF498" s="62"/>
      <c r="FG498" s="62"/>
      <c r="FH498" s="62"/>
      <c r="FI498" s="62"/>
      <c r="FJ498" s="62"/>
      <c r="FK498" s="62"/>
      <c r="FL498" s="62"/>
      <c r="FM498" s="62"/>
      <c r="FN498" s="62"/>
      <c r="FO498" s="62"/>
      <c r="FP498" s="62"/>
      <c r="FQ498" s="62"/>
      <c r="FR498" s="62"/>
      <c r="FS498" s="62"/>
      <c r="FT498" s="62"/>
      <c r="FU498" s="62"/>
      <c r="FV498" s="62"/>
      <c r="FW498" s="62"/>
      <c r="FX498" s="62"/>
      <c r="FY498" s="62"/>
      <c r="FZ498" s="62"/>
      <c r="GA498" s="62"/>
      <c r="GB498" s="62"/>
      <c r="GC498" s="62"/>
      <c r="GD498" s="62"/>
      <c r="GE498" s="62"/>
      <c r="GF498" s="62"/>
      <c r="GG498" s="62"/>
      <c r="GH498" s="62"/>
      <c r="GI498" s="62"/>
      <c r="GJ498" s="62"/>
      <c r="GK498" s="62"/>
      <c r="GL498" s="62"/>
      <c r="GM498" s="62"/>
      <c r="GN498" s="62"/>
      <c r="GO498" s="62"/>
      <c r="GP498" s="62"/>
      <c r="GQ498" s="62"/>
      <c r="GR498" s="62"/>
      <c r="GS498" s="62"/>
      <c r="GT498" s="62"/>
      <c r="GU498" s="62"/>
      <c r="GV498" s="62"/>
      <c r="GW498" s="62"/>
      <c r="GX498" s="62"/>
      <c r="GY498" s="62"/>
      <c r="GZ498" s="62"/>
      <c r="HA498" s="62"/>
      <c r="HB498" s="62"/>
      <c r="HC498" s="62"/>
      <c r="HD498" s="62"/>
      <c r="HE498" s="62"/>
      <c r="HF498" s="62"/>
      <c r="HG498" s="62"/>
      <c r="HH498" s="62"/>
      <c r="HI498" s="62"/>
      <c r="HJ498" s="62"/>
      <c r="HK498" s="62"/>
      <c r="HL498" s="62"/>
      <c r="HM498" s="62"/>
      <c r="HN498" s="62"/>
      <c r="HO498" s="62"/>
      <c r="HP498" s="62"/>
      <c r="HQ498" s="62"/>
      <c r="HR498" s="62"/>
      <c r="HS498" s="62"/>
      <c r="HT498" s="62"/>
      <c r="HU498" s="62"/>
      <c r="HV498" s="62"/>
      <c r="HW498" s="62"/>
      <c r="HX498" s="62"/>
      <c r="HY498" s="62"/>
      <c r="HZ498" s="62"/>
      <c r="IA498" s="62"/>
      <c r="IB498" s="62"/>
      <c r="IC498" s="62"/>
      <c r="ID498" s="62"/>
      <c r="IE498" s="62"/>
      <c r="IF498" s="62"/>
      <c r="IG498" s="62"/>
      <c r="IH498" s="62"/>
      <c r="II498" s="62"/>
      <c r="IJ498" s="62"/>
      <c r="IK498" s="62"/>
      <c r="IL498" s="62"/>
      <c r="IM498" s="62"/>
      <c r="IN498" s="62"/>
      <c r="IO498" s="62"/>
      <c r="IP498" s="62"/>
      <c r="IQ498" s="62"/>
      <c r="IR498" s="62"/>
      <c r="IS498" s="62"/>
      <c r="IT498" s="62"/>
      <c r="IU498" s="62"/>
      <c r="IV498" s="62"/>
      <c r="IW498" s="62"/>
      <c r="IX498" s="62"/>
      <c r="IY498" s="62"/>
      <c r="IZ498" s="62"/>
      <c r="JA498" s="62"/>
      <c r="JB498" s="62"/>
      <c r="JC498" s="62"/>
      <c r="JD498" s="62"/>
      <c r="JE498" s="62"/>
      <c r="JF498" s="62"/>
      <c r="JG498" s="62"/>
      <c r="JH498" s="62"/>
      <c r="JI498" s="62"/>
      <c r="JJ498" s="62"/>
      <c r="JK498" s="62"/>
      <c r="JL498" s="62"/>
      <c r="JM498" s="62"/>
      <c r="JN498" s="62"/>
      <c r="JO498" s="62"/>
      <c r="JP498" s="62"/>
      <c r="JQ498" s="62"/>
      <c r="JR498" s="62"/>
      <c r="JS498" s="62"/>
      <c r="JT498" s="62"/>
      <c r="JU498" s="62"/>
      <c r="JV498" s="62"/>
      <c r="JW498" s="62"/>
      <c r="JX498" s="62"/>
      <c r="JY498" s="62"/>
      <c r="JZ498" s="62"/>
      <c r="KA498" s="62"/>
      <c r="KB498" s="62"/>
      <c r="KC498" s="62"/>
      <c r="KD498" s="62"/>
      <c r="KE498" s="62"/>
      <c r="KF498" s="62"/>
      <c r="KG498" s="62"/>
      <c r="KH498" s="62"/>
      <c r="KI498" s="62"/>
      <c r="KJ498" s="62"/>
      <c r="KK498" s="62"/>
      <c r="KL498" s="62"/>
      <c r="KM498" s="62"/>
      <c r="KN498" s="62"/>
      <c r="KO498" s="62"/>
      <c r="KP498" s="62"/>
      <c r="KQ498" s="62"/>
      <c r="KR498" s="62"/>
      <c r="KS498" s="62"/>
      <c r="KT498" s="62"/>
      <c r="KU498" s="62"/>
      <c r="KV498" s="62"/>
      <c r="KW498" s="62"/>
      <c r="KX498" s="62"/>
      <c r="KY498" s="62"/>
      <c r="KZ498" s="62"/>
      <c r="LA498" s="62"/>
      <c r="LB498" s="62"/>
      <c r="LC498" s="62"/>
      <c r="LD498" s="62"/>
      <c r="LE498" s="62"/>
      <c r="LF498" s="62"/>
      <c r="LG498" s="62"/>
      <c r="LH498" s="62"/>
      <c r="LI498" s="62"/>
      <c r="LJ498" s="62"/>
      <c r="LK498" s="62"/>
      <c r="LL498" s="62"/>
      <c r="LM498" s="62"/>
      <c r="LN498" s="62"/>
      <c r="LO498" s="62"/>
      <c r="LP498" s="62"/>
      <c r="LQ498" s="62"/>
      <c r="LR498" s="62"/>
      <c r="LS498" s="62"/>
      <c r="LT498" s="62"/>
      <c r="LU498" s="62"/>
      <c r="LV498" s="62"/>
      <c r="LW498" s="62"/>
      <c r="LX498" s="62"/>
      <c r="LY498" s="62"/>
      <c r="LZ498" s="62"/>
      <c r="MA498" s="62"/>
      <c r="MB498" s="62"/>
      <c r="MC498" s="62"/>
      <c r="MD498" s="62"/>
      <c r="ME498" s="62"/>
      <c r="MF498" s="62"/>
      <c r="MG498" s="62"/>
      <c r="MH498" s="62"/>
      <c r="MI498" s="62"/>
      <c r="MJ498" s="62"/>
      <c r="MK498" s="62"/>
      <c r="ML498" s="62"/>
      <c r="MM498" s="62"/>
      <c r="MN498" s="62"/>
      <c r="MO498" s="62"/>
      <c r="MP498" s="62"/>
      <c r="MQ498" s="62"/>
      <c r="MR498" s="62"/>
      <c r="MS498" s="62"/>
      <c r="MT498" s="62"/>
      <c r="MU498" s="62"/>
      <c r="MV498" s="62"/>
      <c r="MW498" s="62"/>
      <c r="MX498" s="62"/>
      <c r="MY498" s="62"/>
      <c r="MZ498" s="62"/>
      <c r="NA498" s="62"/>
      <c r="NB498" s="62"/>
      <c r="NC498" s="62"/>
      <c r="ND498" s="62"/>
      <c r="NE498" s="62"/>
      <c r="NF498" s="62"/>
      <c r="NG498" s="62"/>
      <c r="NH498" s="62"/>
      <c r="NI498" s="62"/>
      <c r="NJ498" s="62"/>
      <c r="NK498" s="62"/>
      <c r="NL498" s="62"/>
      <c r="NM498" s="62"/>
      <c r="NN498" s="62"/>
      <c r="NO498" s="62"/>
      <c r="NP498" s="62"/>
      <c r="NQ498" s="62"/>
      <c r="NR498" s="62"/>
      <c r="NS498" s="62"/>
      <c r="NT498" s="62"/>
      <c r="NU498" s="62"/>
      <c r="NV498" s="62"/>
      <c r="NW498" s="62"/>
      <c r="NX498" s="62"/>
      <c r="NY498" s="62"/>
      <c r="NZ498" s="62"/>
      <c r="OA498" s="62"/>
      <c r="OB498" s="62"/>
      <c r="OC498" s="62"/>
      <c r="OD498" s="62"/>
      <c r="OE498" s="62"/>
      <c r="OF498" s="62"/>
      <c r="OG498" s="62"/>
      <c r="OH498" s="62"/>
      <c r="OI498" s="62"/>
      <c r="OJ498" s="62"/>
      <c r="OK498" s="62"/>
      <c r="OL498" s="62"/>
      <c r="OM498" s="62"/>
      <c r="ON498" s="62"/>
      <c r="OO498" s="62"/>
      <c r="OP498" s="62"/>
      <c r="OQ498" s="62"/>
      <c r="OR498" s="62"/>
      <c r="OS498" s="62"/>
      <c r="OT498" s="62"/>
      <c r="OU498" s="62"/>
      <c r="OV498" s="62"/>
      <c r="OW498" s="62"/>
      <c r="OX498" s="62"/>
      <c r="OY498" s="62"/>
      <c r="OZ498" s="62"/>
      <c r="PA498" s="62"/>
      <c r="PB498" s="62"/>
      <c r="PC498" s="62"/>
      <c r="PD498" s="62"/>
      <c r="PE498" s="62"/>
      <c r="PF498" s="62"/>
      <c r="PG498" s="62"/>
      <c r="PH498" s="62"/>
      <c r="PI498" s="62"/>
      <c r="PJ498" s="62"/>
      <c r="PK498" s="62"/>
      <c r="PL498" s="62"/>
      <c r="PM498" s="62"/>
      <c r="PN498" s="62"/>
      <c r="PO498" s="62"/>
      <c r="PP498" s="62"/>
      <c r="PQ498" s="62"/>
      <c r="PR498" s="62"/>
      <c r="PS498" s="62"/>
      <c r="PT498" s="62"/>
      <c r="PU498" s="62"/>
      <c r="PV498" s="62"/>
      <c r="PW498" s="62"/>
      <c r="PX498" s="62"/>
      <c r="PY498" s="62"/>
      <c r="PZ498" s="62"/>
      <c r="QA498" s="62"/>
      <c r="QB498" s="62"/>
      <c r="QC498" s="62"/>
      <c r="QD498" s="62"/>
      <c r="QE498" s="62"/>
      <c r="QF498" s="62"/>
      <c r="QG498" s="62"/>
      <c r="QH498" s="62"/>
      <c r="QI498" s="62"/>
      <c r="QJ498" s="62"/>
      <c r="QK498" s="62"/>
      <c r="QL498" s="62"/>
      <c r="QM498" s="62"/>
      <c r="QN498" s="62"/>
      <c r="QO498" s="62"/>
      <c r="QP498" s="62"/>
      <c r="QQ498" s="62"/>
      <c r="QR498" s="62"/>
      <c r="QS498" s="62"/>
      <c r="QT498" s="62"/>
      <c r="QU498" s="62"/>
      <c r="QV498" s="62"/>
      <c r="QW498" s="62"/>
      <c r="QX498" s="62"/>
      <c r="QY498" s="62"/>
      <c r="QZ498" s="62"/>
      <c r="RA498" s="62"/>
      <c r="RB498" s="62"/>
      <c r="RC498" s="62"/>
      <c r="RD498" s="62"/>
      <c r="RE498" s="62"/>
      <c r="RF498" s="62"/>
      <c r="RG498" s="62"/>
      <c r="RH498" s="62"/>
      <c r="RI498" s="62"/>
      <c r="RJ498" s="62"/>
      <c r="RK498" s="62"/>
      <c r="RL498" s="62"/>
      <c r="RM498" s="62"/>
      <c r="RN498" s="62"/>
      <c r="RO498" s="62"/>
      <c r="RP498" s="62"/>
      <c r="RQ498" s="62"/>
      <c r="RR498" s="62"/>
      <c r="RS498" s="62"/>
      <c r="RT498" s="62"/>
      <c r="RU498" s="62"/>
      <c r="RV498" s="62"/>
      <c r="RW498" s="62"/>
      <c r="RX498" s="62"/>
      <c r="RY498" s="62"/>
      <c r="RZ498" s="62"/>
      <c r="SA498" s="62"/>
      <c r="SB498" s="62"/>
      <c r="SC498" s="62"/>
      <c r="SD498" s="62"/>
      <c r="SE498" s="62"/>
      <c r="SF498" s="62"/>
      <c r="SG498" s="62"/>
      <c r="SH498" s="62"/>
      <c r="SI498" s="62"/>
      <c r="SJ498" s="62"/>
      <c r="SK498" s="62"/>
      <c r="SL498" s="62"/>
      <c r="SM498" s="62"/>
      <c r="SN498" s="62"/>
      <c r="SO498" s="62"/>
      <c r="SP498" s="62"/>
      <c r="SQ498" s="62"/>
      <c r="SR498" s="62"/>
      <c r="SS498" s="62"/>
      <c r="ST498" s="62"/>
      <c r="SU498" s="62"/>
      <c r="SV498" s="62"/>
      <c r="SW498" s="62"/>
      <c r="SX498" s="62"/>
      <c r="SY498" s="62"/>
      <c r="SZ498" s="62"/>
      <c r="TA498" s="62"/>
      <c r="TB498" s="62"/>
      <c r="TC498" s="62"/>
      <c r="TD498" s="62"/>
      <c r="TE498" s="62"/>
      <c r="TF498" s="62"/>
      <c r="TG498" s="62"/>
      <c r="TH498" s="62"/>
      <c r="TI498" s="62"/>
      <c r="TJ498" s="62"/>
      <c r="TK498" s="62"/>
      <c r="TL498" s="62"/>
      <c r="TM498" s="62"/>
      <c r="TN498" s="62"/>
      <c r="TO498" s="62"/>
      <c r="TP498" s="62"/>
      <c r="TQ498" s="62"/>
      <c r="TR498" s="62"/>
      <c r="TS498" s="62"/>
      <c r="TT498" s="62"/>
      <c r="TU498" s="62"/>
      <c r="TV498" s="62"/>
      <c r="TW498" s="62"/>
      <c r="TX498" s="62"/>
      <c r="TY498" s="62"/>
      <c r="TZ498" s="62"/>
      <c r="UA498" s="62"/>
      <c r="UB498" s="62"/>
      <c r="UC498" s="62"/>
      <c r="UD498" s="62"/>
      <c r="UE498" s="62"/>
      <c r="UF498" s="62"/>
      <c r="UG498" s="62"/>
      <c r="UH498" s="62"/>
      <c r="UI498" s="62"/>
      <c r="UJ498" s="62"/>
      <c r="UK498" s="62"/>
      <c r="UL498" s="62"/>
      <c r="UM498" s="62"/>
      <c r="UN498" s="62"/>
      <c r="UO498" s="62"/>
      <c r="UP498" s="62"/>
      <c r="UQ498" s="62"/>
      <c r="UR498" s="62"/>
      <c r="US498" s="62"/>
      <c r="UT498" s="62"/>
      <c r="UU498" s="62"/>
      <c r="UV498" s="62"/>
      <c r="UW498" s="62"/>
      <c r="UX498" s="62"/>
      <c r="UY498" s="62"/>
      <c r="UZ498" s="62"/>
      <c r="VA498" s="62"/>
      <c r="VB498" s="62"/>
      <c r="VC498" s="62"/>
      <c r="VD498" s="62"/>
      <c r="VE498" s="62"/>
      <c r="VF498" s="62"/>
      <c r="VG498" s="62"/>
      <c r="VH498" s="62"/>
      <c r="VI498" s="62"/>
      <c r="VJ498" s="62"/>
      <c r="VK498" s="62"/>
      <c r="VL498" s="62"/>
      <c r="VM498" s="62"/>
      <c r="VN498" s="62"/>
      <c r="VO498" s="62"/>
      <c r="VP498" s="62"/>
      <c r="VQ498" s="62"/>
      <c r="VR498" s="62"/>
      <c r="VS498" s="62"/>
      <c r="VT498" s="62"/>
      <c r="VU498" s="62"/>
      <c r="VV498" s="62"/>
      <c r="VW498" s="62"/>
      <c r="VX498" s="62"/>
      <c r="VY498" s="62"/>
      <c r="VZ498" s="62"/>
      <c r="WA498" s="62"/>
      <c r="WB498" s="62"/>
      <c r="WC498" s="62"/>
      <c r="WD498" s="62"/>
      <c r="WE498" s="62"/>
      <c r="WF498" s="62"/>
      <c r="WG498" s="62"/>
      <c r="WH498" s="62"/>
      <c r="WI498" s="62"/>
      <c r="WJ498" s="62"/>
      <c r="WK498" s="62"/>
      <c r="WL498" s="62"/>
      <c r="WM498" s="62"/>
      <c r="WN498" s="62"/>
      <c r="WO498" s="62"/>
      <c r="WP498" s="62"/>
      <c r="WQ498" s="62"/>
      <c r="WR498" s="62"/>
      <c r="WS498" s="62"/>
      <c r="WT498" s="62"/>
      <c r="WU498" s="62"/>
      <c r="WV498" s="62"/>
      <c r="WW498" s="62"/>
      <c r="WX498" s="62"/>
      <c r="WY498" s="62"/>
      <c r="WZ498" s="62"/>
      <c r="XA498" s="62"/>
      <c r="XB498" s="62"/>
      <c r="XC498" s="62"/>
      <c r="XD498" s="62"/>
      <c r="XE498" s="62"/>
      <c r="XF498" s="62"/>
      <c r="XG498" s="62"/>
      <c r="XH498" s="62"/>
      <c r="XI498" s="62"/>
      <c r="XJ498" s="62"/>
      <c r="XK498" s="62"/>
      <c r="XL498" s="62"/>
      <c r="XM498" s="62"/>
      <c r="XN498" s="62"/>
      <c r="XO498" s="62"/>
      <c r="XP498" s="62"/>
      <c r="XQ498" s="62"/>
      <c r="XR498" s="62"/>
      <c r="XS498" s="62"/>
      <c r="XT498" s="62"/>
      <c r="XU498" s="62"/>
      <c r="XV498" s="62"/>
      <c r="XW498" s="62"/>
      <c r="XX498" s="62"/>
      <c r="XY498" s="62"/>
      <c r="XZ498" s="62"/>
      <c r="YA498" s="62"/>
      <c r="YB498" s="62"/>
      <c r="YC498" s="62"/>
      <c r="YD498" s="62"/>
      <c r="YE498" s="62"/>
      <c r="YF498" s="62"/>
      <c r="YG498" s="62"/>
      <c r="YH498" s="62"/>
      <c r="YI498" s="62"/>
      <c r="YJ498" s="62"/>
      <c r="YK498" s="62"/>
      <c r="YL498" s="62"/>
      <c r="YM498" s="62"/>
      <c r="YN498" s="62"/>
      <c r="YO498" s="62"/>
      <c r="YP498" s="62"/>
      <c r="YQ498" s="62"/>
      <c r="YR498" s="62"/>
      <c r="YS498" s="62"/>
      <c r="YT498" s="62"/>
      <c r="YU498" s="62"/>
      <c r="YV498" s="62"/>
      <c r="YW498" s="62"/>
      <c r="YX498" s="62"/>
      <c r="YY498" s="62"/>
      <c r="YZ498" s="62"/>
      <c r="ZA498" s="62"/>
      <c r="ZB498" s="62"/>
      <c r="ZC498" s="62"/>
      <c r="ZD498" s="62"/>
      <c r="ZE498" s="62"/>
      <c r="ZF498" s="62"/>
      <c r="ZG498" s="62"/>
      <c r="ZH498" s="62"/>
      <c r="ZI498" s="62"/>
      <c r="ZJ498" s="62"/>
      <c r="ZK498" s="62"/>
      <c r="ZL498" s="62"/>
      <c r="ZM498" s="62"/>
      <c r="ZN498" s="62"/>
      <c r="ZO498" s="62"/>
      <c r="ZP498" s="62"/>
      <c r="ZQ498" s="62"/>
      <c r="ZR498" s="62"/>
      <c r="ZS498" s="62"/>
      <c r="ZT498" s="62"/>
      <c r="ZU498" s="62"/>
      <c r="ZV498" s="62"/>
      <c r="ZW498" s="62"/>
      <c r="ZX498" s="62"/>
      <c r="ZY498" s="62"/>
      <c r="ZZ498" s="62"/>
      <c r="AAA498" s="62"/>
      <c r="AAB498" s="62"/>
      <c r="AAC498" s="62"/>
      <c r="AAD498" s="62"/>
      <c r="AAE498" s="62"/>
      <c r="AAF498" s="62"/>
      <c r="AAG498" s="62"/>
      <c r="AAH498" s="62"/>
      <c r="AAI498" s="62"/>
      <c r="AAJ498" s="62"/>
      <c r="AAK498" s="62"/>
      <c r="AAL498" s="62"/>
      <c r="AAM498" s="62"/>
      <c r="AAN498" s="62"/>
      <c r="AAO498" s="62"/>
      <c r="AAP498" s="62"/>
      <c r="AAQ498" s="62"/>
      <c r="AAR498" s="62"/>
      <c r="AAS498" s="62"/>
      <c r="AAT498" s="62"/>
      <c r="AAU498" s="62"/>
      <c r="AAV498" s="62"/>
      <c r="AAW498" s="62"/>
      <c r="AAX498" s="62"/>
      <c r="AAY498" s="62"/>
      <c r="AAZ498" s="62"/>
      <c r="ABA498" s="62"/>
      <c r="ABB498" s="62"/>
      <c r="ABC498" s="62"/>
      <c r="ABD498" s="62"/>
      <c r="ABE498" s="62"/>
      <c r="ABF498" s="62"/>
      <c r="ABG498" s="62"/>
      <c r="ABH498" s="62"/>
      <c r="ABI498" s="62"/>
      <c r="ABJ498" s="62"/>
      <c r="ABK498" s="62"/>
      <c r="ABL498" s="62"/>
      <c r="ABM498" s="62"/>
      <c r="ABN498" s="62"/>
      <c r="ABO498" s="62"/>
      <c r="ABP498" s="62"/>
      <c r="ABQ498" s="62"/>
      <c r="ABR498" s="62"/>
      <c r="ABS498" s="62"/>
      <c r="ABT498" s="62"/>
      <c r="ABU498" s="62"/>
      <c r="ABV498" s="62"/>
      <c r="ABW498" s="62"/>
      <c r="ABX498" s="62"/>
      <c r="ABY498" s="62"/>
      <c r="ABZ498" s="62"/>
      <c r="ACA498" s="62"/>
      <c r="ACB498" s="62"/>
      <c r="ACC498" s="62"/>
      <c r="ACD498" s="62"/>
      <c r="ACE498" s="62"/>
      <c r="ACF498" s="62"/>
      <c r="ACG498" s="62"/>
      <c r="ACH498" s="62"/>
      <c r="ACI498" s="62"/>
      <c r="ACJ498" s="62"/>
      <c r="ACK498" s="62"/>
      <c r="ACL498" s="62"/>
      <c r="ACM498" s="62"/>
      <c r="ACN498" s="62"/>
      <c r="ACO498" s="62"/>
      <c r="ACP498" s="62"/>
      <c r="ACQ498" s="62"/>
      <c r="ACR498" s="62"/>
      <c r="ACS498" s="62"/>
      <c r="ACT498" s="62"/>
      <c r="ACU498" s="62"/>
      <c r="ACV498" s="62"/>
      <c r="ACW498" s="62"/>
      <c r="ACX498" s="62"/>
      <c r="ACY498" s="62"/>
      <c r="ACZ498" s="62"/>
      <c r="ADA498" s="62"/>
      <c r="ADB498" s="62"/>
      <c r="ADC498" s="62"/>
      <c r="ADD498" s="62"/>
      <c r="ADE498" s="62"/>
      <c r="ADF498" s="62"/>
      <c r="ADG498" s="62"/>
      <c r="ADH498" s="62"/>
      <c r="ADI498" s="62"/>
      <c r="ADJ498" s="62"/>
      <c r="ADK498" s="62"/>
      <c r="ADL498" s="62"/>
      <c r="ADM498" s="62"/>
      <c r="ADN498" s="62"/>
      <c r="ADO498" s="62"/>
      <c r="ADP498" s="62"/>
      <c r="ADQ498" s="62"/>
      <c r="ADR498" s="62"/>
      <c r="ADS498" s="62"/>
      <c r="ADT498" s="62"/>
      <c r="ADU498" s="62"/>
      <c r="ADV498" s="62"/>
      <c r="ADW498" s="62"/>
      <c r="ADX498" s="62"/>
      <c r="ADY498" s="62"/>
      <c r="ADZ498" s="62"/>
      <c r="AEA498" s="62"/>
      <c r="AEB498" s="62"/>
      <c r="AEC498" s="62"/>
      <c r="AED498" s="62"/>
      <c r="AEE498" s="62"/>
      <c r="AEF498" s="62"/>
      <c r="AEG498" s="62"/>
      <c r="AEH498" s="62"/>
      <c r="AEI498" s="62"/>
      <c r="AEJ498" s="62"/>
      <c r="AEK498" s="62"/>
      <c r="AEL498" s="62"/>
      <c r="AEM498" s="62"/>
      <c r="AEN498" s="62"/>
      <c r="AEO498" s="62"/>
      <c r="AEP498" s="62"/>
      <c r="AEQ498" s="62"/>
      <c r="AER498" s="62"/>
      <c r="AES498" s="62"/>
      <c r="AET498" s="62"/>
      <c r="AEU498" s="62"/>
      <c r="AEV498" s="62"/>
      <c r="AEW498" s="62"/>
      <c r="AEX498" s="62"/>
      <c r="AEY498" s="62"/>
      <c r="AEZ498" s="62"/>
      <c r="AFA498" s="62"/>
      <c r="AFB498" s="62"/>
      <c r="AFC498" s="62"/>
      <c r="AFD498" s="62"/>
      <c r="AFE498" s="62"/>
      <c r="AFF498" s="62"/>
      <c r="AFG498" s="62"/>
      <c r="AFH498" s="62"/>
      <c r="AFI498" s="62"/>
      <c r="AFJ498" s="62"/>
      <c r="AFK498" s="62"/>
      <c r="AFL498" s="62"/>
      <c r="AFM498" s="62"/>
      <c r="AFN498" s="62"/>
      <c r="AFO498" s="62"/>
      <c r="AFP498" s="62"/>
      <c r="AFQ498" s="62"/>
      <c r="AFR498" s="62"/>
      <c r="AFS498" s="62"/>
      <c r="AFT498" s="62"/>
      <c r="AFU498" s="62"/>
      <c r="AFV498" s="62"/>
      <c r="AFW498" s="62"/>
      <c r="AFX498" s="62"/>
      <c r="AFY498" s="62"/>
      <c r="AFZ498" s="62"/>
      <c r="AGA498" s="62"/>
      <c r="AGB498" s="62"/>
      <c r="AGC498" s="62"/>
      <c r="AGD498" s="62"/>
      <c r="AGE498" s="62"/>
      <c r="AGF498" s="62"/>
      <c r="AGG498" s="62"/>
      <c r="AGH498" s="62"/>
      <c r="AGI498" s="62"/>
      <c r="AGJ498" s="62"/>
      <c r="AGK498" s="62"/>
      <c r="AGL498" s="62"/>
      <c r="AGM498" s="62"/>
      <c r="AGN498" s="62"/>
      <c r="AGO498" s="62"/>
      <c r="AGP498" s="62"/>
      <c r="AGQ498" s="62"/>
      <c r="AGR498" s="62"/>
      <c r="AGS498" s="62"/>
      <c r="AGT498" s="62"/>
      <c r="AGU498" s="62"/>
      <c r="AGV498" s="62"/>
      <c r="AGW498" s="62"/>
      <c r="AGX498" s="62"/>
      <c r="AGY498" s="62"/>
      <c r="AGZ498" s="62"/>
      <c r="AHA498" s="62"/>
      <c r="AHB498" s="62"/>
      <c r="AHC498" s="62"/>
      <c r="AHD498" s="62"/>
      <c r="AHE498" s="62"/>
      <c r="AHF498" s="62"/>
      <c r="AHG498" s="62"/>
      <c r="AHH498" s="62"/>
      <c r="AHI498" s="62"/>
      <c r="AHJ498" s="62"/>
      <c r="AHK498" s="62"/>
      <c r="AHL498" s="62"/>
      <c r="AHM498" s="62"/>
      <c r="AHN498" s="62"/>
      <c r="AHO498" s="62"/>
      <c r="AHP498" s="62"/>
      <c r="AHQ498" s="62"/>
      <c r="AHR498" s="62"/>
      <c r="AHS498" s="62"/>
      <c r="AHT498" s="62"/>
      <c r="AHU498" s="62"/>
      <c r="AHV498" s="62"/>
      <c r="AHW498" s="62"/>
      <c r="AHX498" s="62"/>
      <c r="AHY498" s="62"/>
      <c r="AHZ498" s="62"/>
      <c r="AIA498" s="62"/>
      <c r="AIB498" s="62"/>
      <c r="AIC498" s="62"/>
      <c r="AID498" s="62"/>
      <c r="AIE498" s="62"/>
      <c r="AIF498" s="62"/>
      <c r="AIG498" s="62"/>
      <c r="AIH498" s="62"/>
      <c r="AII498" s="62"/>
      <c r="AIJ498" s="62"/>
      <c r="AIK498" s="62"/>
      <c r="AIL498" s="62"/>
      <c r="AIM498" s="62"/>
      <c r="AIN498" s="62"/>
      <c r="AIO498" s="62"/>
      <c r="AIP498" s="62"/>
      <c r="AIQ498" s="62"/>
      <c r="AIR498" s="62"/>
      <c r="AIS498" s="62"/>
      <c r="AIT498" s="62"/>
      <c r="AIU498" s="62"/>
      <c r="AIV498" s="62"/>
      <c r="AIW498" s="62"/>
      <c r="AIX498" s="62"/>
      <c r="AIY498" s="62"/>
      <c r="AIZ498" s="62"/>
      <c r="AJA498" s="62"/>
      <c r="AJB498" s="62"/>
      <c r="AJC498" s="62"/>
      <c r="AJD498" s="62"/>
      <c r="AJE498" s="62"/>
      <c r="AJF498" s="62"/>
      <c r="AJG498" s="62"/>
      <c r="AJH498" s="62"/>
      <c r="AJI498" s="62"/>
      <c r="AJJ498" s="62"/>
      <c r="AJK498" s="62"/>
      <c r="AJL498" s="62"/>
      <c r="AJM498" s="62"/>
      <c r="AJN498" s="62"/>
      <c r="AJO498" s="62"/>
      <c r="AJP498" s="62"/>
      <c r="AJQ498" s="62"/>
      <c r="AJR498" s="62"/>
      <c r="AJS498" s="62"/>
      <c r="AJT498" s="62"/>
      <c r="AJU498" s="62"/>
      <c r="AJV498" s="62"/>
      <c r="AJW498" s="62"/>
      <c r="AJX498" s="62"/>
      <c r="AJY498" s="62"/>
      <c r="AJZ498" s="62"/>
      <c r="AKA498" s="62"/>
      <c r="AKB498" s="62"/>
      <c r="AKC498" s="62"/>
      <c r="AKD498" s="62"/>
      <c r="AKE498" s="62"/>
      <c r="AKF498" s="62"/>
      <c r="AKG498" s="62"/>
      <c r="AKH498" s="62"/>
      <c r="AKI498" s="62"/>
      <c r="AKJ498" s="62"/>
      <c r="AKK498" s="62"/>
      <c r="AKL498" s="62"/>
      <c r="AKM498" s="62"/>
      <c r="AKN498" s="62"/>
      <c r="AKO498" s="62"/>
      <c r="AKP498" s="62"/>
      <c r="AKQ498" s="62"/>
      <c r="AKR498" s="62"/>
      <c r="AKS498" s="62"/>
      <c r="AKT498" s="62"/>
      <c r="AKU498" s="62"/>
      <c r="AKV498" s="62"/>
      <c r="AKW498" s="62"/>
      <c r="AKX498" s="62"/>
      <c r="AKY498" s="62"/>
      <c r="AKZ498" s="62"/>
      <c r="ALA498" s="62"/>
      <c r="ALB498" s="62"/>
      <c r="ALC498" s="62"/>
      <c r="ALD498" s="62"/>
      <c r="ALE498" s="62"/>
      <c r="ALF498" s="62"/>
      <c r="ALG498" s="62"/>
      <c r="ALH498" s="62"/>
      <c r="ALI498" s="62"/>
      <c r="ALJ498" s="62"/>
      <c r="ALK498" s="62"/>
      <c r="ALL498" s="62"/>
      <c r="ALM498" s="62"/>
      <c r="ALN498" s="62"/>
      <c r="ALO498" s="62"/>
      <c r="ALP498" s="62"/>
      <c r="ALQ498" s="62"/>
      <c r="ALR498" s="62"/>
      <c r="ALS498" s="62"/>
      <c r="ALT498" s="62"/>
      <c r="ALU498" s="62"/>
      <c r="ALV498" s="62"/>
      <c r="ALW498" s="62"/>
      <c r="ALX498" s="62"/>
      <c r="ALY498" s="62"/>
      <c r="ALZ498" s="62"/>
      <c r="AMA498" s="62"/>
      <c r="AMB498" s="62"/>
      <c r="AMC498" s="62"/>
      <c r="AMD498" s="62"/>
      <c r="AME498" s="62"/>
      <c r="AMF498" s="62"/>
      <c r="AMG498" s="62"/>
      <c r="AMH498" s="62"/>
      <c r="AMI498" s="62"/>
      <c r="AMJ498" s="62"/>
      <c r="AMK498" s="62"/>
      <c r="AML498" s="62"/>
      <c r="AMM498" s="62"/>
      <c r="AMN498" s="62"/>
      <c r="AMO498" s="62"/>
      <c r="AMP498" s="62"/>
      <c r="AMQ498" s="62"/>
      <c r="AMR498" s="62"/>
      <c r="AMS498" s="62"/>
      <c r="AMT498" s="62"/>
      <c r="AMU498" s="62"/>
      <c r="AMV498" s="62"/>
      <c r="AMW498" s="62"/>
      <c r="AMX498" s="62"/>
      <c r="AMY498" s="62"/>
      <c r="AMZ498" s="62"/>
      <c r="ANA498" s="62"/>
      <c r="ANB498" s="62"/>
      <c r="ANC498" s="62"/>
      <c r="AND498" s="62"/>
      <c r="ANE498" s="62"/>
      <c r="ANF498" s="62"/>
      <c r="ANG498" s="62"/>
      <c r="ANH498" s="62"/>
      <c r="ANI498" s="62"/>
      <c r="ANJ498" s="62"/>
      <c r="ANK498" s="62"/>
      <c r="ANL498" s="62"/>
      <c r="ANM498" s="62"/>
      <c r="ANN498" s="62"/>
      <c r="ANO498" s="62"/>
      <c r="ANP498" s="62"/>
      <c r="ANQ498" s="62"/>
      <c r="ANR498" s="62"/>
      <c r="ANS498" s="62"/>
      <c r="ANT498" s="62"/>
      <c r="ANU498" s="62"/>
      <c r="ANV498" s="62"/>
      <c r="ANW498" s="62"/>
      <c r="ANX498" s="62"/>
      <c r="ANY498" s="62"/>
      <c r="ANZ498" s="62"/>
      <c r="AOA498" s="62"/>
      <c r="AOB498" s="62"/>
      <c r="AOC498" s="62"/>
      <c r="AOD498" s="62"/>
      <c r="AOE498" s="62"/>
      <c r="AOF498" s="62"/>
      <c r="AOG498" s="62"/>
      <c r="AOH498" s="62"/>
      <c r="AOI498" s="62"/>
      <c r="AOJ498" s="62"/>
      <c r="AOK498" s="62"/>
      <c r="AOL498" s="62"/>
      <c r="AOM498" s="62"/>
      <c r="AON498" s="62"/>
      <c r="AOO498" s="62"/>
      <c r="AOP498" s="62"/>
      <c r="AOQ498" s="62"/>
      <c r="AOR498" s="62"/>
      <c r="AOS498" s="62"/>
      <c r="AOT498" s="62"/>
      <c r="AOU498" s="62"/>
      <c r="AOV498" s="62"/>
      <c r="AOW498" s="62"/>
      <c r="AOX498" s="62"/>
      <c r="AOY498" s="62"/>
      <c r="AOZ498" s="62"/>
      <c r="APA498" s="62"/>
      <c r="APB498" s="62"/>
      <c r="APC498" s="62"/>
      <c r="APD498" s="62"/>
      <c r="APE498" s="62"/>
      <c r="APF498" s="62"/>
      <c r="APG498" s="62"/>
      <c r="APH498" s="62"/>
      <c r="API498" s="62"/>
      <c r="APJ498" s="62"/>
      <c r="APK498" s="62"/>
      <c r="APL498" s="62"/>
      <c r="APM498" s="62"/>
      <c r="APN498" s="62"/>
      <c r="APO498" s="62"/>
      <c r="APP498" s="62"/>
      <c r="APQ498" s="62"/>
      <c r="APR498" s="62"/>
      <c r="APS498" s="62"/>
      <c r="APT498" s="62"/>
      <c r="APU498" s="62"/>
      <c r="APV498" s="62"/>
      <c r="APW498" s="62"/>
      <c r="APX498" s="62"/>
      <c r="APY498" s="62"/>
      <c r="APZ498" s="62"/>
      <c r="AQA498" s="62"/>
      <c r="AQB498" s="62"/>
      <c r="AQC498" s="62"/>
      <c r="AQD498" s="62"/>
      <c r="AQE498" s="62"/>
      <c r="AQF498" s="62"/>
      <c r="AQG498" s="62"/>
      <c r="AQH498" s="62"/>
      <c r="AQI498" s="62"/>
      <c r="AQJ498" s="62"/>
      <c r="AQK498" s="62"/>
      <c r="AQL498" s="62"/>
      <c r="AQM498" s="62"/>
      <c r="AQN498" s="62"/>
      <c r="AQO498" s="62"/>
      <c r="AQP498" s="62"/>
      <c r="AQQ498" s="62"/>
      <c r="AQR498" s="62"/>
      <c r="AQS498" s="62"/>
      <c r="AQT498" s="62"/>
      <c r="AQU498" s="62"/>
      <c r="AQV498" s="62"/>
      <c r="AQW498" s="62"/>
      <c r="AQX498" s="62"/>
      <c r="AQY498" s="62"/>
      <c r="AQZ498" s="62"/>
      <c r="ARA498" s="62"/>
      <c r="ARB498" s="62"/>
      <c r="ARC498" s="62"/>
      <c r="ARD498" s="62"/>
      <c r="ARE498" s="62"/>
      <c r="ARF498" s="62"/>
      <c r="ARG498" s="62"/>
      <c r="ARH498" s="62"/>
      <c r="ARI498" s="62"/>
      <c r="ARJ498" s="62"/>
      <c r="ARK498" s="62"/>
      <c r="ARL498" s="62"/>
      <c r="ARM498" s="62"/>
      <c r="ARN498" s="62"/>
      <c r="ARO498" s="62"/>
      <c r="ARP498" s="62"/>
      <c r="ARQ498" s="62"/>
      <c r="ARR498" s="62"/>
      <c r="ARS498" s="62"/>
      <c r="ART498" s="62"/>
      <c r="ARU498" s="62"/>
      <c r="ARV498" s="62"/>
      <c r="ARW498" s="62"/>
      <c r="ARX498" s="62"/>
      <c r="ARY498" s="62"/>
      <c r="ARZ498" s="62"/>
      <c r="ASA498" s="62"/>
      <c r="ASB498" s="62"/>
      <c r="ASC498" s="62"/>
      <c r="ASD498" s="62"/>
      <c r="ASE498" s="62"/>
      <c r="ASF498" s="62"/>
      <c r="ASG498" s="62"/>
      <c r="ASH498" s="62"/>
      <c r="ASI498" s="62"/>
      <c r="ASJ498" s="62"/>
      <c r="ASK498" s="62"/>
      <c r="ASL498" s="62"/>
      <c r="ASM498" s="62"/>
      <c r="ASN498" s="62"/>
      <c r="ASO498" s="62"/>
      <c r="ASP498" s="62"/>
      <c r="ASQ498" s="62"/>
      <c r="ASR498" s="62"/>
      <c r="ASS498" s="62"/>
      <c r="AST498" s="62"/>
      <c r="ASU498" s="62"/>
      <c r="ASV498" s="62"/>
      <c r="ASW498" s="62"/>
      <c r="ASX498" s="62"/>
      <c r="ASY498" s="62"/>
      <c r="ASZ498" s="62"/>
      <c r="ATA498" s="62"/>
      <c r="ATB498" s="62"/>
      <c r="ATC498" s="62"/>
      <c r="ATD498" s="62"/>
      <c r="ATE498" s="62"/>
      <c r="ATF498" s="62"/>
      <c r="ATG498" s="62"/>
      <c r="ATH498" s="62"/>
      <c r="ATI498" s="62"/>
      <c r="ATJ498" s="62"/>
      <c r="ATK498" s="62"/>
      <c r="ATL498" s="62"/>
      <c r="ATM498" s="62"/>
      <c r="ATN498" s="62"/>
      <c r="ATO498" s="62"/>
      <c r="ATP498" s="62"/>
      <c r="ATQ498" s="62"/>
      <c r="ATR498" s="62"/>
      <c r="ATS498" s="62"/>
      <c r="ATT498" s="62"/>
      <c r="ATU498" s="62"/>
      <c r="ATV498" s="62"/>
      <c r="ATW498" s="62"/>
      <c r="ATX498" s="62"/>
      <c r="ATY498" s="62"/>
      <c r="ATZ498" s="62"/>
      <c r="AUA498" s="62"/>
      <c r="AUB498" s="62"/>
      <c r="AUC498" s="62"/>
      <c r="AUD498" s="62"/>
      <c r="AUE498" s="62"/>
      <c r="AUF498" s="62"/>
      <c r="AUG498" s="62"/>
      <c r="AUH498" s="62"/>
      <c r="AUI498" s="62"/>
      <c r="AUJ498" s="62"/>
      <c r="AUK498" s="62"/>
      <c r="AUL498" s="62"/>
      <c r="AUM498" s="62"/>
      <c r="AUN498" s="62"/>
      <c r="AUO498" s="62"/>
      <c r="AUP498" s="62"/>
      <c r="AUQ498" s="62"/>
      <c r="AUR498" s="62"/>
      <c r="AUS498" s="62"/>
      <c r="AUT498" s="62"/>
      <c r="AUU498" s="62"/>
      <c r="AUV498" s="62"/>
      <c r="AUW498" s="62"/>
      <c r="AUX498" s="62"/>
      <c r="AUY498" s="62"/>
      <c r="AUZ498" s="62"/>
      <c r="AVA498" s="62"/>
      <c r="AVB498" s="62"/>
      <c r="AVC498" s="62"/>
      <c r="AVD498" s="62"/>
      <c r="AVE498" s="62"/>
      <c r="AVF498" s="62"/>
      <c r="AVG498" s="62"/>
      <c r="AVH498" s="62"/>
      <c r="AVI498" s="62"/>
      <c r="AVJ498" s="62"/>
      <c r="AVK498" s="62"/>
      <c r="AVL498" s="62"/>
      <c r="AVM498" s="62"/>
      <c r="AVN498" s="62"/>
      <c r="AVO498" s="62"/>
      <c r="AVP498" s="62"/>
      <c r="AVQ498" s="62"/>
      <c r="AVR498" s="62"/>
      <c r="AVS498" s="62"/>
      <c r="AVT498" s="62"/>
      <c r="AVU498" s="62"/>
      <c r="AVV498" s="62"/>
      <c r="AVW498" s="62"/>
      <c r="AVX498" s="62"/>
      <c r="AVY498" s="62"/>
      <c r="AVZ498" s="62"/>
      <c r="AWA498" s="62"/>
      <c r="AWB498" s="62"/>
      <c r="AWC498" s="62"/>
      <c r="AWD498" s="62"/>
      <c r="AWE498" s="62"/>
      <c r="AWF498" s="62"/>
      <c r="AWG498" s="62"/>
      <c r="AWH498" s="62"/>
      <c r="AWI498" s="62"/>
      <c r="AWJ498" s="62"/>
      <c r="AWK498" s="62"/>
      <c r="AWL498" s="62"/>
      <c r="AWM498" s="62"/>
      <c r="AWN498" s="62"/>
      <c r="AWO498" s="62"/>
      <c r="AWP498" s="62"/>
      <c r="AWQ498" s="62"/>
      <c r="AWR498" s="62"/>
      <c r="AWS498" s="62"/>
      <c r="AWT498" s="62"/>
      <c r="AWU498" s="62"/>
      <c r="AWV498" s="62"/>
      <c r="AWW498" s="62"/>
      <c r="AWX498" s="62"/>
      <c r="AWY498" s="62"/>
      <c r="AWZ498" s="62"/>
      <c r="AXA498" s="62"/>
      <c r="AXB498" s="62"/>
      <c r="AXC498" s="62"/>
      <c r="AXD498" s="62"/>
      <c r="AXE498" s="62"/>
      <c r="AXF498" s="62"/>
      <c r="AXG498" s="62"/>
      <c r="AXH498" s="62"/>
      <c r="AXI498" s="62"/>
      <c r="AXJ498" s="62"/>
      <c r="AXK498" s="62"/>
      <c r="AXL498" s="62"/>
      <c r="AXM498" s="62"/>
      <c r="AXN498" s="62"/>
      <c r="AXO498" s="62"/>
      <c r="AXP498" s="62"/>
      <c r="AXQ498" s="62"/>
      <c r="AXR498" s="62"/>
      <c r="AXS498" s="62"/>
      <c r="AXT498" s="62"/>
      <c r="AXU498" s="62"/>
      <c r="AXV498" s="62"/>
      <c r="AXW498" s="62"/>
      <c r="AXX498" s="62"/>
      <c r="AXY498" s="62"/>
      <c r="AXZ498" s="62"/>
      <c r="AYA498" s="62"/>
      <c r="AYB498" s="62"/>
      <c r="AYC498" s="62"/>
      <c r="AYD498" s="62"/>
      <c r="AYE498" s="62"/>
      <c r="AYF498" s="62"/>
      <c r="AYG498" s="62"/>
      <c r="AYH498" s="62"/>
      <c r="AYI498" s="62"/>
      <c r="AYJ498" s="62"/>
      <c r="AYK498" s="62"/>
      <c r="AYL498" s="62"/>
      <c r="AYM498" s="62"/>
      <c r="AYN498" s="62"/>
      <c r="AYO498" s="62"/>
      <c r="AYP498" s="62"/>
      <c r="AYQ498" s="62"/>
      <c r="AYR498" s="62"/>
      <c r="AYS498" s="62"/>
      <c r="AYT498" s="62"/>
      <c r="AYU498" s="62"/>
      <c r="AYV498" s="62"/>
      <c r="AYW498" s="62"/>
      <c r="AYX498" s="62"/>
      <c r="AYY498" s="62"/>
      <c r="AYZ498" s="62"/>
      <c r="AZA498" s="62"/>
      <c r="AZB498" s="62"/>
      <c r="AZC498" s="62"/>
      <c r="AZD498" s="62"/>
      <c r="AZE498" s="62"/>
      <c r="AZF498" s="62"/>
      <c r="AZG498" s="62"/>
      <c r="AZH498" s="62"/>
      <c r="AZI498" s="62"/>
      <c r="AZJ498" s="62"/>
      <c r="AZK498" s="62"/>
      <c r="AZL498" s="62"/>
      <c r="AZM498" s="62"/>
      <c r="AZN498" s="62"/>
      <c r="AZO498" s="62"/>
      <c r="AZP498" s="62"/>
      <c r="AZQ498" s="62"/>
      <c r="AZR498" s="62"/>
      <c r="AZS498" s="62"/>
      <c r="AZT498" s="62"/>
      <c r="AZU498" s="62"/>
      <c r="AZV498" s="62"/>
      <c r="AZW498" s="62"/>
      <c r="AZX498" s="62"/>
      <c r="AZY498" s="62"/>
      <c r="AZZ498" s="62"/>
      <c r="BAA498" s="62"/>
      <c r="BAB498" s="62"/>
      <c r="BAC498" s="62"/>
      <c r="BAD498" s="62"/>
      <c r="BAE498" s="62"/>
      <c r="BAF498" s="62"/>
      <c r="BAG498" s="62"/>
      <c r="BAH498" s="62"/>
      <c r="BAI498" s="62"/>
      <c r="BAJ498" s="62"/>
      <c r="BAK498" s="62"/>
      <c r="BAL498" s="62"/>
      <c r="BAM498" s="62"/>
      <c r="BAN498" s="62"/>
      <c r="BAO498" s="62"/>
      <c r="BAP498" s="62"/>
      <c r="BAQ498" s="62"/>
      <c r="BAR498" s="62"/>
      <c r="BAS498" s="62"/>
      <c r="BAT498" s="62"/>
      <c r="BAU498" s="62"/>
      <c r="BAV498" s="62"/>
      <c r="BAW498" s="62"/>
      <c r="BAX498" s="62"/>
      <c r="BAY498" s="62"/>
      <c r="BAZ498" s="62"/>
      <c r="BBA498" s="62"/>
      <c r="BBB498" s="62"/>
      <c r="BBC498" s="62"/>
      <c r="BBD498" s="62"/>
      <c r="BBE498" s="62"/>
      <c r="BBF498" s="62"/>
      <c r="BBG498" s="62"/>
      <c r="BBH498" s="62"/>
      <c r="BBI498" s="62"/>
      <c r="BBJ498" s="62"/>
      <c r="BBK498" s="62"/>
      <c r="BBL498" s="62"/>
      <c r="BBM498" s="62"/>
      <c r="BBN498" s="62"/>
      <c r="BBO498" s="62"/>
      <c r="BBP498" s="62"/>
      <c r="BBQ498" s="62"/>
      <c r="BBR498" s="62"/>
      <c r="BBS498" s="62"/>
      <c r="BBT498" s="62"/>
      <c r="BBU498" s="62"/>
      <c r="BBV498" s="62"/>
      <c r="BBW498" s="62"/>
      <c r="BBX498" s="62"/>
      <c r="BBY498" s="62"/>
      <c r="BBZ498" s="62"/>
      <c r="BCA498" s="62"/>
      <c r="BCB498" s="62"/>
      <c r="BCC498" s="62"/>
      <c r="BCD498" s="62"/>
      <c r="BCE498" s="62"/>
      <c r="BCF498" s="62"/>
      <c r="BCG498" s="62"/>
      <c r="BCH498" s="62"/>
      <c r="BCI498" s="62"/>
      <c r="BCJ498" s="62"/>
      <c r="BCK498" s="62"/>
      <c r="BCL498" s="62"/>
      <c r="BCM498" s="62"/>
      <c r="BCN498" s="62"/>
      <c r="BCO498" s="62"/>
      <c r="BCP498" s="62"/>
      <c r="BCQ498" s="62"/>
      <c r="BCR498" s="62"/>
      <c r="BCS498" s="62"/>
      <c r="BCT498" s="62"/>
      <c r="BCU498" s="62"/>
      <c r="BCV498" s="62"/>
      <c r="BCW498" s="62"/>
      <c r="BCX498" s="62"/>
      <c r="BCY498" s="62"/>
      <c r="BCZ498" s="62"/>
      <c r="BDA498" s="62"/>
      <c r="BDB498" s="62"/>
      <c r="BDC498" s="62"/>
      <c r="BDD498" s="62"/>
      <c r="BDE498" s="62"/>
      <c r="BDF498" s="62"/>
      <c r="BDG498" s="62"/>
      <c r="BDH498" s="62"/>
      <c r="BDI498" s="62"/>
      <c r="BDJ498" s="62"/>
      <c r="BDK498" s="62"/>
      <c r="BDL498" s="62"/>
      <c r="BDM498" s="62"/>
      <c r="BDN498" s="62"/>
      <c r="BDO498" s="62"/>
      <c r="BDP498" s="62"/>
      <c r="BDQ498" s="62"/>
      <c r="BDR498" s="62"/>
      <c r="BDS498" s="62"/>
      <c r="BDT498" s="62"/>
      <c r="BDU498" s="62"/>
      <c r="BDV498" s="62"/>
      <c r="BDW498" s="62"/>
      <c r="BDX498" s="62"/>
      <c r="BDY498" s="62"/>
      <c r="BDZ498" s="62"/>
      <c r="BEA498" s="62"/>
      <c r="BEB498" s="62"/>
      <c r="BEC498" s="62"/>
      <c r="BED498" s="62"/>
      <c r="BEE498" s="62"/>
      <c r="BEF498" s="62"/>
      <c r="BEG498" s="62"/>
      <c r="BEH498" s="62"/>
      <c r="BEI498" s="62"/>
      <c r="BEJ498" s="62"/>
      <c r="BEK498" s="62"/>
      <c r="BEL498" s="62"/>
      <c r="BEM498" s="62"/>
      <c r="BEN498" s="62"/>
      <c r="BEO498" s="62"/>
      <c r="BEP498" s="62"/>
      <c r="BEQ498" s="62"/>
      <c r="BER498" s="62"/>
      <c r="BES498" s="62"/>
      <c r="BET498" s="62"/>
      <c r="BEU498" s="62"/>
      <c r="BEV498" s="62"/>
      <c r="BEW498" s="62"/>
      <c r="BEX498" s="62"/>
      <c r="BEY498" s="62"/>
      <c r="BEZ498" s="62"/>
      <c r="BFA498" s="62"/>
      <c r="BFB498" s="62"/>
      <c r="BFC498" s="62"/>
      <c r="BFD498" s="62"/>
      <c r="BFE498" s="62"/>
      <c r="BFF498" s="62"/>
      <c r="BFG498" s="62"/>
      <c r="BFH498" s="62"/>
      <c r="BFI498" s="62"/>
      <c r="BFJ498" s="62"/>
      <c r="BFK498" s="62"/>
      <c r="BFL498" s="62"/>
      <c r="BFM498" s="62"/>
      <c r="BFN498" s="62"/>
      <c r="BFO498" s="62"/>
      <c r="BFP498" s="62"/>
      <c r="BFQ498" s="62"/>
      <c r="BFR498" s="62"/>
      <c r="BFS498" s="62"/>
      <c r="BFT498" s="62"/>
      <c r="BFU498" s="62"/>
      <c r="BFV498" s="62"/>
      <c r="BFW498" s="62"/>
      <c r="BFX498" s="62"/>
      <c r="BFY498" s="62"/>
      <c r="BFZ498" s="62"/>
      <c r="BGA498" s="62"/>
      <c r="BGB498" s="62"/>
      <c r="BGC498" s="62"/>
      <c r="BGD498" s="62"/>
      <c r="BGE498" s="62"/>
      <c r="BGF498" s="62"/>
      <c r="BGG498" s="62"/>
      <c r="BGH498" s="62"/>
      <c r="BGI498" s="62"/>
      <c r="BGJ498" s="62"/>
      <c r="BGK498" s="62"/>
      <c r="BGL498" s="62"/>
      <c r="BGM498" s="62"/>
      <c r="BGN498" s="62"/>
      <c r="BGO498" s="62"/>
      <c r="BGP498" s="62"/>
      <c r="BGQ498" s="62"/>
      <c r="BGR498" s="62"/>
      <c r="BGS498" s="62"/>
      <c r="BGT498" s="62"/>
      <c r="BGU498" s="62"/>
      <c r="BGV498" s="62"/>
      <c r="BGW498" s="62"/>
      <c r="BGX498" s="62"/>
      <c r="BGY498" s="62"/>
      <c r="BGZ498" s="62"/>
      <c r="BHA498" s="62"/>
      <c r="BHB498" s="62"/>
      <c r="BHC498" s="62"/>
      <c r="BHD498" s="62"/>
      <c r="BHE498" s="62"/>
      <c r="BHF498" s="62"/>
      <c r="BHG498" s="62"/>
      <c r="BHH498" s="62"/>
      <c r="BHI498" s="62"/>
      <c r="BHJ498" s="62"/>
      <c r="BHK498" s="62"/>
      <c r="BHL498" s="62"/>
      <c r="BHM498" s="62"/>
      <c r="BHN498" s="62"/>
      <c r="BHO498" s="62"/>
      <c r="BHP498" s="62"/>
      <c r="BHQ498" s="62"/>
      <c r="BHR498" s="62"/>
      <c r="BHS498" s="62"/>
      <c r="BHT498" s="62"/>
      <c r="BHU498" s="62"/>
      <c r="BHV498" s="62"/>
      <c r="BHW498" s="62"/>
      <c r="BHX498" s="62"/>
      <c r="BHY498" s="62"/>
      <c r="BHZ498" s="62"/>
      <c r="BIA498" s="62"/>
      <c r="BIB498" s="62"/>
      <c r="BIC498" s="62"/>
      <c r="BID498" s="62"/>
      <c r="BIE498" s="62"/>
      <c r="BIF498" s="62"/>
      <c r="BIG498" s="62"/>
      <c r="BIH498" s="62"/>
      <c r="BII498" s="62"/>
      <c r="BIJ498" s="62"/>
      <c r="BIK498" s="62"/>
      <c r="BIL498" s="62"/>
      <c r="BIM498" s="62"/>
      <c r="BIN498" s="62"/>
      <c r="BIO498" s="62"/>
      <c r="BIP498" s="62"/>
      <c r="BIQ498" s="62"/>
      <c r="BIR498" s="62"/>
      <c r="BIS498" s="62"/>
      <c r="BIT498" s="62"/>
      <c r="BIU498" s="62"/>
      <c r="BIV498" s="62"/>
      <c r="BIW498" s="62"/>
      <c r="BIX498" s="62"/>
      <c r="BIY498" s="62"/>
      <c r="BIZ498" s="62"/>
      <c r="BJA498" s="62"/>
      <c r="BJB498" s="62"/>
      <c r="BJC498" s="62"/>
      <c r="BJD498" s="62"/>
      <c r="BJE498" s="62"/>
      <c r="BJF498" s="62"/>
      <c r="BJG498" s="62"/>
      <c r="BJH498" s="62"/>
      <c r="BJI498" s="62"/>
      <c r="BJJ498" s="62"/>
      <c r="BJK498" s="62"/>
      <c r="BJL498" s="62"/>
      <c r="BJM498" s="62"/>
      <c r="BJN498" s="62"/>
      <c r="BJO498" s="62"/>
      <c r="BJP498" s="62"/>
      <c r="BJQ498" s="62"/>
      <c r="BJR498" s="62"/>
      <c r="BJS498" s="62"/>
      <c r="BJT498" s="62"/>
      <c r="BJU498" s="62"/>
      <c r="BJV498" s="62"/>
      <c r="BJW498" s="62"/>
      <c r="BJX498" s="62"/>
      <c r="BJY498" s="62"/>
      <c r="BJZ498" s="62"/>
      <c r="BKA498" s="62"/>
      <c r="BKB498" s="62"/>
      <c r="BKC498" s="62"/>
      <c r="BKD498" s="62"/>
      <c r="BKE498" s="62"/>
      <c r="BKF498" s="62"/>
      <c r="BKG498" s="62"/>
      <c r="BKH498" s="62"/>
      <c r="BKI498" s="62"/>
      <c r="BKJ498" s="62"/>
      <c r="BKK498" s="62"/>
      <c r="BKL498" s="62"/>
      <c r="BKM498" s="62"/>
      <c r="BKN498" s="62"/>
      <c r="BKO498" s="62"/>
      <c r="BKP498" s="62"/>
      <c r="BKQ498" s="62"/>
      <c r="BKR498" s="62"/>
      <c r="BKS498" s="62"/>
      <c r="BKT498" s="62"/>
      <c r="BKU498" s="62"/>
      <c r="BKV498" s="62"/>
      <c r="BKW498" s="62"/>
      <c r="BKX498" s="62"/>
      <c r="BKY498" s="62"/>
      <c r="BKZ498" s="62"/>
      <c r="BLA498" s="62"/>
      <c r="BLB498" s="62"/>
      <c r="BLC498" s="62"/>
      <c r="BLD498" s="62"/>
      <c r="BLE498" s="62"/>
      <c r="BLF498" s="62"/>
      <c r="BLG498" s="62"/>
      <c r="BLH498" s="62"/>
      <c r="BLI498" s="62"/>
      <c r="BLJ498" s="62"/>
      <c r="BLK498" s="62"/>
      <c r="BLL498" s="62"/>
      <c r="BLM498" s="62"/>
      <c r="BLN498" s="62"/>
      <c r="BLO498" s="62"/>
      <c r="BLP498" s="62"/>
      <c r="BLQ498" s="62"/>
      <c r="BLR498" s="62"/>
      <c r="BLS498" s="62"/>
      <c r="BLT498" s="62"/>
      <c r="BLU498" s="62"/>
      <c r="BLV498" s="62"/>
      <c r="BLW498" s="62"/>
      <c r="BLX498" s="62"/>
      <c r="BLY498" s="62"/>
      <c r="BLZ498" s="62"/>
      <c r="BMA498" s="62"/>
      <c r="BMB498" s="62"/>
      <c r="BMC498" s="62"/>
      <c r="BMD498" s="62"/>
      <c r="BME498" s="62"/>
      <c r="BMF498" s="62"/>
      <c r="BMG498" s="62"/>
      <c r="BMH498" s="62"/>
      <c r="BMI498" s="62"/>
      <c r="BMJ498" s="62"/>
      <c r="BMK498" s="62"/>
      <c r="BML498" s="62"/>
      <c r="BMM498" s="62"/>
      <c r="BMN498" s="62"/>
      <c r="BMO498" s="62"/>
      <c r="BMP498" s="62"/>
      <c r="BMQ498" s="62"/>
      <c r="BMR498" s="62"/>
      <c r="BMS498" s="62"/>
      <c r="BMT498" s="62"/>
      <c r="BMU498" s="62"/>
      <c r="BMV498" s="62"/>
      <c r="BMW498" s="62"/>
      <c r="BMX498" s="62"/>
      <c r="BMY498" s="62"/>
      <c r="BMZ498" s="62"/>
      <c r="BNA498" s="62"/>
      <c r="BNB498" s="62"/>
      <c r="BNC498" s="62"/>
      <c r="BND498" s="62"/>
      <c r="BNE498" s="62"/>
      <c r="BNF498" s="62"/>
      <c r="BNG498" s="62"/>
      <c r="BNH498" s="62"/>
      <c r="BNI498" s="62"/>
      <c r="BNJ498" s="62"/>
      <c r="BNK498" s="62"/>
      <c r="BNL498" s="62"/>
      <c r="BNM498" s="62"/>
      <c r="BNN498" s="62"/>
      <c r="BNO498" s="62"/>
      <c r="BNP498" s="62"/>
      <c r="BNQ498" s="62"/>
      <c r="BNR498" s="62"/>
      <c r="BNS498" s="62"/>
      <c r="BNT498" s="62"/>
      <c r="BNU498" s="62"/>
      <c r="BNV498" s="62"/>
      <c r="BNW498" s="62"/>
      <c r="BNX498" s="62"/>
      <c r="BNY498" s="62"/>
      <c r="BNZ498" s="62"/>
      <c r="BOA498" s="62"/>
      <c r="BOB498" s="62"/>
      <c r="BOC498" s="62"/>
      <c r="BOD498" s="62"/>
      <c r="BOE498" s="62"/>
      <c r="BOF498" s="62"/>
      <c r="BOG498" s="62"/>
      <c r="BOH498" s="62"/>
      <c r="BOI498" s="62"/>
      <c r="BOJ498" s="62"/>
      <c r="BOK498" s="62"/>
      <c r="BOL498" s="62"/>
      <c r="BOM498" s="62"/>
      <c r="BON498" s="62"/>
      <c r="BOO498" s="62"/>
      <c r="BOP498" s="62"/>
      <c r="BOQ498" s="62"/>
      <c r="BOR498" s="62"/>
      <c r="BOS498" s="62"/>
      <c r="BOT498" s="62"/>
      <c r="BOU498" s="62"/>
      <c r="BOV498" s="62"/>
      <c r="BOW498" s="62"/>
      <c r="BOX498" s="62"/>
      <c r="BOY498" s="62"/>
      <c r="BOZ498" s="62"/>
      <c r="BPA498" s="62"/>
      <c r="BPB498" s="62"/>
      <c r="BPC498" s="62"/>
      <c r="BPD498" s="62"/>
      <c r="BPE498" s="62"/>
      <c r="BPF498" s="62"/>
      <c r="BPG498" s="62"/>
      <c r="BPH498" s="62"/>
      <c r="BPI498" s="62"/>
      <c r="BPJ498" s="62"/>
      <c r="BPK498" s="62"/>
      <c r="BPL498" s="62"/>
      <c r="BPM498" s="62"/>
      <c r="BPN498" s="62"/>
      <c r="BPO498" s="62"/>
      <c r="BPP498" s="62"/>
      <c r="BPQ498" s="62"/>
      <c r="BPR498" s="62"/>
      <c r="BPS498" s="62"/>
      <c r="BPT498" s="62"/>
      <c r="BPU498" s="62"/>
      <c r="BPV498" s="62"/>
      <c r="BPW498" s="62"/>
      <c r="BPX498" s="62"/>
      <c r="BPY498" s="62"/>
      <c r="BPZ498" s="62"/>
      <c r="BQA498" s="62"/>
      <c r="BQB498" s="62"/>
      <c r="BQC498" s="62"/>
      <c r="BQD498" s="62"/>
      <c r="BQE498" s="62"/>
      <c r="BQF498" s="62"/>
      <c r="BQG498" s="62"/>
      <c r="BQH498" s="62"/>
      <c r="BQI498" s="62"/>
      <c r="BQJ498" s="62"/>
      <c r="BQK498" s="62"/>
      <c r="BQL498" s="62"/>
      <c r="BQM498" s="62"/>
      <c r="BQN498" s="62"/>
      <c r="BQO498" s="62"/>
      <c r="BQP498" s="62"/>
      <c r="BQQ498" s="62"/>
      <c r="BQR498" s="62"/>
      <c r="BQS498" s="62"/>
      <c r="BQT498" s="62"/>
      <c r="BQU498" s="62"/>
      <c r="BQV498" s="62"/>
      <c r="BQW498" s="62"/>
      <c r="BQX498" s="62"/>
      <c r="BQY498" s="62"/>
      <c r="BQZ498" s="62"/>
      <c r="BRA498" s="62"/>
      <c r="BRB498" s="62"/>
      <c r="BRC498" s="62"/>
      <c r="BRD498" s="62"/>
      <c r="BRE498" s="62"/>
      <c r="BRF498" s="62"/>
      <c r="BRG498" s="62"/>
      <c r="BRH498" s="62"/>
      <c r="BRI498" s="62"/>
      <c r="BRJ498" s="62"/>
      <c r="BRK498" s="62"/>
      <c r="BRL498" s="62"/>
      <c r="BRM498" s="62"/>
      <c r="BRN498" s="62"/>
      <c r="BRO498" s="62"/>
      <c r="BRP498" s="62"/>
      <c r="BRQ498" s="62"/>
      <c r="BRR498" s="62"/>
      <c r="BRS498" s="62"/>
      <c r="BRT498" s="62"/>
      <c r="BRU498" s="62"/>
      <c r="BRV498" s="62"/>
      <c r="BRW498" s="62"/>
      <c r="BRX498" s="62"/>
      <c r="BRY498" s="62"/>
      <c r="BRZ498" s="62"/>
      <c r="BSA498" s="62"/>
      <c r="BSB498" s="62"/>
      <c r="BSC498" s="62"/>
      <c r="BSD498" s="62"/>
      <c r="BSE498" s="62"/>
      <c r="BSF498" s="62"/>
      <c r="BSG498" s="62"/>
      <c r="BSH498" s="62"/>
      <c r="BSI498" s="62"/>
      <c r="BSJ498" s="62"/>
      <c r="BSK498" s="62"/>
      <c r="BSL498" s="62"/>
      <c r="BSM498" s="62"/>
      <c r="BSN498" s="62"/>
      <c r="BSO498" s="62"/>
      <c r="BSP498" s="62"/>
      <c r="BSQ498" s="62"/>
      <c r="BSR498" s="62"/>
      <c r="BSS498" s="62"/>
      <c r="BST498" s="62"/>
      <c r="BSU498" s="62"/>
      <c r="BSV498" s="62"/>
      <c r="BSW498" s="62"/>
      <c r="BSX498" s="62"/>
      <c r="BSY498" s="62"/>
      <c r="BSZ498" s="62"/>
      <c r="BTA498" s="62"/>
      <c r="BTB498" s="62"/>
      <c r="BTC498" s="62"/>
      <c r="BTD498" s="62"/>
      <c r="BTE498" s="62"/>
      <c r="BTF498" s="62"/>
      <c r="BTG498" s="62"/>
      <c r="BTH498" s="62"/>
      <c r="BTI498" s="62"/>
      <c r="BTJ498" s="62"/>
      <c r="BTK498" s="62"/>
      <c r="BTL498" s="62"/>
      <c r="BTM498" s="62"/>
      <c r="BTN498" s="62"/>
      <c r="BTO498" s="62"/>
      <c r="BTP498" s="62"/>
      <c r="BTQ498" s="62"/>
      <c r="BTR498" s="62"/>
      <c r="BTS498" s="62"/>
      <c r="BTT498" s="62"/>
      <c r="BTU498" s="62"/>
      <c r="BTV498" s="62"/>
      <c r="BTW498" s="62"/>
      <c r="BTX498" s="62"/>
      <c r="BTY498" s="62"/>
      <c r="BTZ498" s="62"/>
      <c r="BUA498" s="62"/>
      <c r="BUB498" s="62"/>
      <c r="BUC498" s="62"/>
      <c r="BUD498" s="62"/>
      <c r="BUE498" s="62"/>
      <c r="BUF498" s="62"/>
      <c r="BUG498" s="62"/>
      <c r="BUH498" s="62"/>
      <c r="BUI498" s="62"/>
      <c r="BUJ498" s="62"/>
      <c r="BUK498" s="62"/>
      <c r="BUL498" s="62"/>
      <c r="BUM498" s="62"/>
      <c r="BUN498" s="62"/>
      <c r="BUO498" s="62"/>
      <c r="BUP498" s="62"/>
      <c r="BUQ498" s="62"/>
      <c r="BUR498" s="62"/>
      <c r="BUS498" s="62"/>
      <c r="BUT498" s="62"/>
      <c r="BUU498" s="62"/>
      <c r="BUV498" s="62"/>
      <c r="BUW498" s="62"/>
      <c r="BUX498" s="62"/>
      <c r="BUY498" s="62"/>
      <c r="BUZ498" s="62"/>
      <c r="BVA498" s="62"/>
      <c r="BVB498" s="62"/>
      <c r="BVC498" s="62"/>
      <c r="BVD498" s="62"/>
      <c r="BVE498" s="62"/>
      <c r="BVF498" s="62"/>
      <c r="BVG498" s="62"/>
      <c r="BVH498" s="62"/>
      <c r="BVI498" s="62"/>
      <c r="BVJ498" s="62"/>
      <c r="BVK498" s="62"/>
      <c r="BVL498" s="62"/>
      <c r="BVM498" s="62"/>
      <c r="BVN498" s="62"/>
      <c r="BVO498" s="62"/>
      <c r="BVP498" s="62"/>
      <c r="BVQ498" s="62"/>
      <c r="BVR498" s="62"/>
      <c r="BVS498" s="62"/>
      <c r="BVT498" s="62"/>
      <c r="BVU498" s="62"/>
      <c r="BVV498" s="62"/>
      <c r="BVW498" s="62"/>
      <c r="BVX498" s="62"/>
      <c r="BVY498" s="62"/>
      <c r="BVZ498" s="62"/>
      <c r="BWA498" s="62"/>
      <c r="BWB498" s="62"/>
      <c r="BWC498" s="62"/>
      <c r="BWD498" s="62"/>
      <c r="BWE498" s="62"/>
      <c r="BWF498" s="62"/>
      <c r="BWG498" s="62"/>
      <c r="BWH498" s="62"/>
      <c r="BWI498" s="62"/>
      <c r="BWJ498" s="62"/>
      <c r="BWK498" s="62"/>
      <c r="BWL498" s="62"/>
      <c r="BWM498" s="62"/>
      <c r="BWN498" s="62"/>
      <c r="BWO498" s="62"/>
      <c r="BWP498" s="62"/>
      <c r="BWQ498" s="62"/>
      <c r="BWR498" s="62"/>
      <c r="BWS498" s="62"/>
      <c r="BWT498" s="62"/>
      <c r="BWU498" s="62"/>
      <c r="BWV498" s="62"/>
      <c r="BWW498" s="62"/>
      <c r="BWX498" s="62"/>
      <c r="BWY498" s="62"/>
      <c r="BWZ498" s="62"/>
      <c r="BXA498" s="62"/>
      <c r="BXB498" s="62"/>
      <c r="BXC498" s="62"/>
      <c r="BXD498" s="62"/>
      <c r="BXE498" s="62"/>
      <c r="BXF498" s="62"/>
      <c r="BXG498" s="62"/>
      <c r="BXH498" s="62"/>
      <c r="BXI498" s="62"/>
      <c r="BXJ498" s="62"/>
      <c r="BXK498" s="62"/>
      <c r="BXL498" s="62"/>
      <c r="BXM498" s="62"/>
      <c r="BXN498" s="62"/>
      <c r="BXO498" s="62"/>
      <c r="BXP498" s="62"/>
      <c r="BXQ498" s="62"/>
      <c r="BXR498" s="62"/>
      <c r="BXS498" s="62"/>
      <c r="BXT498" s="62"/>
      <c r="BXU498" s="62"/>
      <c r="BXV498" s="62"/>
      <c r="BXW498" s="62"/>
      <c r="BXX498" s="62"/>
      <c r="BXY498" s="62"/>
      <c r="BXZ498" s="62"/>
      <c r="BYA498" s="62"/>
      <c r="BYB498" s="62"/>
      <c r="BYC498" s="62"/>
      <c r="BYD498" s="62"/>
      <c r="BYE498" s="62"/>
      <c r="BYF498" s="62"/>
      <c r="BYG498" s="62"/>
      <c r="BYH498" s="62"/>
      <c r="BYI498" s="62"/>
      <c r="BYJ498" s="62"/>
      <c r="BYK498" s="62"/>
      <c r="BYL498" s="62"/>
      <c r="BYM498" s="62"/>
      <c r="BYN498" s="62"/>
      <c r="BYO498" s="62"/>
      <c r="BYP498" s="62"/>
      <c r="BYQ498" s="62"/>
      <c r="BYR498" s="62"/>
      <c r="BYS498" s="62"/>
      <c r="BYT498" s="62"/>
      <c r="BYU498" s="62"/>
      <c r="BYV498" s="62"/>
      <c r="BYW498" s="62"/>
      <c r="BYX498" s="62"/>
      <c r="BYY498" s="62"/>
      <c r="BYZ498" s="62"/>
      <c r="BZA498" s="62"/>
      <c r="BZB498" s="62"/>
      <c r="BZC498" s="62"/>
      <c r="BZD498" s="62"/>
      <c r="BZE498" s="62"/>
      <c r="BZF498" s="62"/>
      <c r="BZG498" s="62"/>
      <c r="BZH498" s="62"/>
      <c r="BZI498" s="62"/>
      <c r="BZJ498" s="62"/>
      <c r="BZK498" s="62"/>
      <c r="BZL498" s="62"/>
      <c r="BZM498" s="62"/>
      <c r="BZN498" s="62"/>
      <c r="BZO498" s="62"/>
      <c r="BZP498" s="62"/>
      <c r="BZQ498" s="62"/>
      <c r="BZR498" s="62"/>
      <c r="BZS498" s="62"/>
      <c r="BZT498" s="62"/>
      <c r="BZU498" s="62"/>
      <c r="BZV498" s="62"/>
      <c r="BZW498" s="62"/>
      <c r="BZX498" s="62"/>
      <c r="BZY498" s="62"/>
      <c r="BZZ498" s="62"/>
      <c r="CAA498" s="62"/>
      <c r="CAB498" s="62"/>
      <c r="CAC498" s="62"/>
      <c r="CAD498" s="62"/>
      <c r="CAE498" s="62"/>
      <c r="CAF498" s="62"/>
      <c r="CAG498" s="62"/>
      <c r="CAH498" s="62"/>
      <c r="CAI498" s="62"/>
      <c r="CAJ498" s="62"/>
      <c r="CAK498" s="62"/>
      <c r="CAL498" s="62"/>
      <c r="CAM498" s="62"/>
      <c r="CAN498" s="62"/>
      <c r="CAO498" s="62"/>
      <c r="CAP498" s="62"/>
      <c r="CAQ498" s="62"/>
      <c r="CAR498" s="62"/>
      <c r="CAS498" s="62"/>
      <c r="CAT498" s="62"/>
      <c r="CAU498" s="62"/>
      <c r="CAV498" s="62"/>
      <c r="CAW498" s="62"/>
      <c r="CAX498" s="62"/>
      <c r="CAY498" s="62"/>
      <c r="CAZ498" s="62"/>
      <c r="CBA498" s="62"/>
      <c r="CBB498" s="62"/>
      <c r="CBC498" s="62"/>
      <c r="CBD498" s="62"/>
      <c r="CBE498" s="62"/>
      <c r="CBF498" s="62"/>
      <c r="CBG498" s="62"/>
      <c r="CBH498" s="62"/>
      <c r="CBI498" s="62"/>
      <c r="CBJ498" s="62"/>
      <c r="CBK498" s="62"/>
      <c r="CBL498" s="62"/>
      <c r="CBM498" s="62"/>
      <c r="CBN498" s="62"/>
      <c r="CBO498" s="62"/>
      <c r="CBP498" s="62"/>
      <c r="CBQ498" s="62"/>
      <c r="CBR498" s="62"/>
      <c r="CBS498" s="62"/>
      <c r="CBT498" s="62"/>
      <c r="CBU498" s="62"/>
      <c r="CBV498" s="62"/>
      <c r="CBW498" s="62"/>
      <c r="CBX498" s="62"/>
      <c r="CBY498" s="62"/>
      <c r="CBZ498" s="62"/>
      <c r="CCA498" s="62"/>
      <c r="CCB498" s="62"/>
      <c r="CCC498" s="62"/>
      <c r="CCD498" s="62"/>
      <c r="CCE498" s="62"/>
      <c r="CCF498" s="62"/>
      <c r="CCG498" s="62"/>
      <c r="CCH498" s="62"/>
      <c r="CCI498" s="62"/>
      <c r="CCJ498" s="62"/>
      <c r="CCK498" s="62"/>
      <c r="CCL498" s="62"/>
      <c r="CCM498" s="62"/>
      <c r="CCN498" s="62"/>
      <c r="CCO498" s="62"/>
      <c r="CCP498" s="62"/>
      <c r="CCQ498" s="62"/>
      <c r="CCR498" s="62"/>
      <c r="CCS498" s="62"/>
      <c r="CCT498" s="62"/>
      <c r="CCU498" s="62"/>
      <c r="CCV498" s="62"/>
      <c r="CCW498" s="62"/>
      <c r="CCX498" s="62"/>
      <c r="CCY498" s="62"/>
      <c r="CCZ498" s="62"/>
      <c r="CDA498" s="62"/>
      <c r="CDB498" s="62"/>
      <c r="CDC498" s="62"/>
      <c r="CDD498" s="62"/>
      <c r="CDE498" s="62"/>
      <c r="CDF498" s="62"/>
      <c r="CDG498" s="62"/>
      <c r="CDH498" s="62"/>
      <c r="CDI498" s="62"/>
      <c r="CDJ498" s="62"/>
      <c r="CDK498" s="62"/>
      <c r="CDL498" s="62"/>
      <c r="CDM498" s="62"/>
      <c r="CDN498" s="62"/>
      <c r="CDO498" s="62"/>
      <c r="CDP498" s="62"/>
      <c r="CDQ498" s="62"/>
      <c r="CDR498" s="62"/>
      <c r="CDS498" s="62"/>
      <c r="CDT498" s="62"/>
      <c r="CDU498" s="62"/>
      <c r="CDV498" s="62"/>
      <c r="CDW498" s="62"/>
      <c r="CDX498" s="62"/>
      <c r="CDY498" s="62"/>
      <c r="CDZ498" s="62"/>
      <c r="CEA498" s="62"/>
      <c r="CEB498" s="62"/>
      <c r="CEC498" s="62"/>
      <c r="CED498" s="62"/>
      <c r="CEE498" s="62"/>
      <c r="CEF498" s="62"/>
      <c r="CEG498" s="62"/>
      <c r="CEH498" s="62"/>
      <c r="CEI498" s="62"/>
      <c r="CEJ498" s="62"/>
      <c r="CEK498" s="62"/>
      <c r="CEL498" s="62"/>
      <c r="CEM498" s="62"/>
      <c r="CEN498" s="62"/>
      <c r="CEO498" s="62"/>
      <c r="CEP498" s="62"/>
      <c r="CEQ498" s="62"/>
      <c r="CER498" s="62"/>
      <c r="CES498" s="62"/>
      <c r="CET498" s="62"/>
      <c r="CEU498" s="62"/>
      <c r="CEV498" s="62"/>
      <c r="CEW498" s="62"/>
      <c r="CEX498" s="62"/>
      <c r="CEY498" s="62"/>
      <c r="CEZ498" s="62"/>
      <c r="CFA498" s="62"/>
      <c r="CFB498" s="62"/>
      <c r="CFC498" s="62"/>
      <c r="CFD498" s="62"/>
      <c r="CFE498" s="62"/>
      <c r="CFF498" s="62"/>
      <c r="CFG498" s="62"/>
      <c r="CFH498" s="62"/>
      <c r="CFI498" s="62"/>
      <c r="CFJ498" s="62"/>
      <c r="CFK498" s="62"/>
      <c r="CFL498" s="62"/>
      <c r="CFM498" s="62"/>
      <c r="CFN498" s="62"/>
      <c r="CFO498" s="62"/>
      <c r="CFP498" s="62"/>
      <c r="CFQ498" s="62"/>
      <c r="CFR498" s="62"/>
      <c r="CFS498" s="62"/>
      <c r="CFT498" s="62"/>
      <c r="CFU498" s="62"/>
      <c r="CFV498" s="62"/>
      <c r="CFW498" s="62"/>
      <c r="CFX498" s="62"/>
      <c r="CFY498" s="62"/>
      <c r="CFZ498" s="62"/>
      <c r="CGA498" s="62"/>
      <c r="CGB498" s="62"/>
      <c r="CGC498" s="62"/>
      <c r="CGD498" s="62"/>
      <c r="CGE498" s="62"/>
      <c r="CGF498" s="62"/>
      <c r="CGG498" s="62"/>
      <c r="CGH498" s="62"/>
      <c r="CGI498" s="62"/>
      <c r="CGJ498" s="62"/>
      <c r="CGK498" s="62"/>
      <c r="CGL498" s="62"/>
      <c r="CGM498" s="62"/>
      <c r="CGN498" s="62"/>
      <c r="CGO498" s="62"/>
      <c r="CGP498" s="62"/>
      <c r="CGQ498" s="62"/>
      <c r="CGR498" s="62"/>
      <c r="CGS498" s="62"/>
      <c r="CGT498" s="62"/>
      <c r="CGU498" s="62"/>
      <c r="CGV498" s="62"/>
      <c r="CGW498" s="62"/>
      <c r="CGX498" s="62"/>
      <c r="CGY498" s="62"/>
      <c r="CGZ498" s="62"/>
      <c r="CHA498" s="62"/>
      <c r="CHB498" s="62"/>
      <c r="CHC498" s="62"/>
      <c r="CHD498" s="62"/>
      <c r="CHE498" s="62"/>
      <c r="CHF498" s="62"/>
      <c r="CHG498" s="62"/>
      <c r="CHH498" s="62"/>
      <c r="CHI498" s="62"/>
      <c r="CHJ498" s="62"/>
      <c r="CHK498" s="62"/>
      <c r="CHL498" s="62"/>
      <c r="CHM498" s="62"/>
      <c r="CHN498" s="62"/>
      <c r="CHO498" s="62"/>
      <c r="CHP498" s="62"/>
      <c r="CHQ498" s="62"/>
      <c r="CHR498" s="62"/>
      <c r="CHS498" s="62"/>
      <c r="CHT498" s="62"/>
      <c r="CHU498" s="62"/>
      <c r="CHV498" s="62"/>
      <c r="CHW498" s="62"/>
      <c r="CHX498" s="62"/>
      <c r="CHY498" s="62"/>
      <c r="CHZ498" s="62"/>
      <c r="CIA498" s="62"/>
      <c r="CIB498" s="62"/>
      <c r="CIC498" s="62"/>
      <c r="CID498" s="62"/>
      <c r="CIE498" s="62"/>
      <c r="CIF498" s="62"/>
      <c r="CIG498" s="62"/>
      <c r="CIH498" s="62"/>
      <c r="CII498" s="62"/>
      <c r="CIJ498" s="62"/>
      <c r="CIK498" s="62"/>
      <c r="CIL498" s="62"/>
      <c r="CIM498" s="62"/>
      <c r="CIN498" s="62"/>
      <c r="CIO498" s="62"/>
      <c r="CIP498" s="62"/>
      <c r="CIQ498" s="62"/>
      <c r="CIR498" s="62"/>
      <c r="CIS498" s="62"/>
      <c r="CIT498" s="62"/>
      <c r="CIU498" s="62"/>
      <c r="CIV498" s="62"/>
      <c r="CIW498" s="62"/>
      <c r="CIX498" s="62"/>
      <c r="CIY498" s="62"/>
      <c r="CIZ498" s="62"/>
      <c r="CJA498" s="62"/>
      <c r="CJB498" s="62"/>
      <c r="CJC498" s="62"/>
      <c r="CJD498" s="62"/>
      <c r="CJE498" s="62"/>
      <c r="CJF498" s="62"/>
      <c r="CJG498" s="62"/>
      <c r="CJH498" s="62"/>
      <c r="CJI498" s="62"/>
      <c r="CJJ498" s="62"/>
      <c r="CJK498" s="62"/>
      <c r="CJL498" s="62"/>
      <c r="CJM498" s="62"/>
      <c r="CJN498" s="62"/>
      <c r="CJO498" s="62"/>
      <c r="CJP498" s="62"/>
      <c r="CJQ498" s="62"/>
      <c r="CJR498" s="62"/>
      <c r="CJS498" s="62"/>
      <c r="CJT498" s="62"/>
      <c r="CJU498" s="62"/>
      <c r="CJV498" s="62"/>
      <c r="CJW498" s="62"/>
      <c r="CJX498" s="62"/>
      <c r="CJY498" s="62"/>
      <c r="CJZ498" s="62"/>
      <c r="CKA498" s="62"/>
      <c r="CKB498" s="62"/>
      <c r="CKC498" s="62"/>
      <c r="CKD498" s="62"/>
      <c r="CKE498" s="62"/>
      <c r="CKF498" s="62"/>
      <c r="CKG498" s="62"/>
      <c r="CKH498" s="62"/>
      <c r="CKI498" s="62"/>
      <c r="CKJ498" s="62"/>
      <c r="CKK498" s="62"/>
      <c r="CKL498" s="62"/>
      <c r="CKM498" s="62"/>
      <c r="CKN498" s="62"/>
      <c r="CKO498" s="62"/>
      <c r="CKP498" s="62"/>
      <c r="CKQ498" s="62"/>
      <c r="CKR498" s="62"/>
      <c r="CKS498" s="62"/>
      <c r="CKT498" s="62"/>
      <c r="CKU498" s="62"/>
      <c r="CKV498" s="62"/>
      <c r="CKW498" s="62"/>
      <c r="CKX498" s="62"/>
      <c r="CKY498" s="62"/>
      <c r="CKZ498" s="62"/>
      <c r="CLA498" s="62"/>
      <c r="CLB498" s="62"/>
      <c r="CLC498" s="62"/>
      <c r="CLD498" s="62"/>
      <c r="CLE498" s="62"/>
      <c r="CLF498" s="62"/>
      <c r="CLG498" s="62"/>
      <c r="CLH498" s="62"/>
      <c r="CLI498" s="62"/>
      <c r="CLJ498" s="62"/>
      <c r="CLK498" s="62"/>
      <c r="CLL498" s="62"/>
      <c r="CLM498" s="62"/>
      <c r="CLN498" s="62"/>
      <c r="CLO498" s="62"/>
      <c r="CLP498" s="62"/>
      <c r="CLQ498" s="62"/>
      <c r="CLR498" s="62"/>
      <c r="CLS498" s="62"/>
      <c r="CLT498" s="62"/>
      <c r="CLU498" s="62"/>
      <c r="CLV498" s="62"/>
      <c r="CLW498" s="62"/>
      <c r="CLX498" s="62"/>
      <c r="CLY498" s="62"/>
      <c r="CLZ498" s="62"/>
      <c r="CMA498" s="62"/>
      <c r="CMB498" s="62"/>
      <c r="CMC498" s="62"/>
      <c r="CMD498" s="62"/>
      <c r="CME498" s="62"/>
      <c r="CMF498" s="62"/>
      <c r="CMG498" s="62"/>
      <c r="CMH498" s="62"/>
      <c r="CMI498" s="62"/>
      <c r="CMJ498" s="62"/>
      <c r="CMK498" s="62"/>
      <c r="CML498" s="62"/>
      <c r="CMM498" s="62"/>
      <c r="CMN498" s="62"/>
      <c r="CMO498" s="62"/>
      <c r="CMP498" s="62"/>
      <c r="CMQ498" s="62"/>
      <c r="CMR498" s="62"/>
      <c r="CMS498" s="62"/>
      <c r="CMT498" s="62"/>
      <c r="CMU498" s="62"/>
      <c r="CMV498" s="62"/>
      <c r="CMW498" s="62"/>
      <c r="CMX498" s="62"/>
      <c r="CMY498" s="62"/>
      <c r="CMZ498" s="62"/>
      <c r="CNA498" s="62"/>
      <c r="CNB498" s="62"/>
      <c r="CNC498" s="62"/>
      <c r="CND498" s="62"/>
      <c r="CNE498" s="62"/>
      <c r="CNF498" s="62"/>
      <c r="CNG498" s="62"/>
      <c r="CNH498" s="62"/>
      <c r="CNI498" s="62"/>
      <c r="CNJ498" s="62"/>
      <c r="CNK498" s="62"/>
      <c r="CNL498" s="62"/>
      <c r="CNM498" s="62"/>
      <c r="CNN498" s="62"/>
      <c r="CNO498" s="62"/>
      <c r="CNP498" s="62"/>
      <c r="CNQ498" s="62"/>
      <c r="CNR498" s="62"/>
      <c r="CNS498" s="62"/>
      <c r="CNT498" s="62"/>
      <c r="CNU498" s="62"/>
      <c r="CNV498" s="62"/>
      <c r="CNW498" s="62"/>
      <c r="CNX498" s="62"/>
      <c r="CNY498" s="62"/>
      <c r="CNZ498" s="62"/>
      <c r="COA498" s="62"/>
      <c r="COB498" s="62"/>
      <c r="COC498" s="62"/>
      <c r="COD498" s="62"/>
      <c r="COE498" s="62"/>
      <c r="COF498" s="62"/>
      <c r="COG498" s="62"/>
      <c r="COH498" s="62"/>
      <c r="COI498" s="62"/>
      <c r="COJ498" s="62"/>
      <c r="COK498" s="62"/>
      <c r="COL498" s="62"/>
      <c r="COM498" s="62"/>
      <c r="CON498" s="62"/>
      <c r="COO498" s="62"/>
      <c r="COP498" s="62"/>
      <c r="COQ498" s="62"/>
      <c r="COR498" s="62"/>
      <c r="COS498" s="62"/>
      <c r="COT498" s="62"/>
      <c r="COU498" s="62"/>
      <c r="COV498" s="62"/>
      <c r="COW498" s="62"/>
      <c r="COX498" s="62"/>
      <c r="COY498" s="62"/>
      <c r="COZ498" s="62"/>
      <c r="CPA498" s="62"/>
      <c r="CPB498" s="62"/>
      <c r="CPC498" s="62"/>
      <c r="CPD498" s="62"/>
      <c r="CPE498" s="62"/>
      <c r="CPF498" s="62"/>
      <c r="CPG498" s="62"/>
      <c r="CPH498" s="62"/>
      <c r="CPI498" s="62"/>
      <c r="CPJ498" s="62"/>
      <c r="CPK498" s="62"/>
      <c r="CPL498" s="62"/>
      <c r="CPM498" s="62"/>
      <c r="CPN498" s="62"/>
      <c r="CPO498" s="62"/>
      <c r="CPP498" s="62"/>
      <c r="CPQ498" s="62"/>
      <c r="CPR498" s="62"/>
      <c r="CPS498" s="62"/>
      <c r="CPT498" s="62"/>
      <c r="CPU498" s="62"/>
      <c r="CPV498" s="62"/>
      <c r="CPW498" s="62"/>
      <c r="CPX498" s="62"/>
      <c r="CPY498" s="62"/>
      <c r="CPZ498" s="62"/>
      <c r="CQA498" s="62"/>
      <c r="CQB498" s="62"/>
      <c r="CQC498" s="62"/>
      <c r="CQD498" s="62"/>
      <c r="CQE498" s="62"/>
      <c r="CQF498" s="62"/>
      <c r="CQG498" s="62"/>
      <c r="CQH498" s="62"/>
      <c r="CQI498" s="62"/>
      <c r="CQJ498" s="62"/>
      <c r="CQK498" s="62"/>
      <c r="CQL498" s="62"/>
      <c r="CQM498" s="62"/>
      <c r="CQN498" s="62"/>
      <c r="CQO498" s="62"/>
      <c r="CQP498" s="62"/>
      <c r="CQQ498" s="62"/>
      <c r="CQR498" s="62"/>
      <c r="CQS498" s="62"/>
      <c r="CQT498" s="62"/>
      <c r="CQU498" s="62"/>
      <c r="CQV498" s="62"/>
      <c r="CQW498" s="62"/>
      <c r="CQX498" s="62"/>
      <c r="CQY498" s="62"/>
      <c r="CQZ498" s="62"/>
      <c r="CRA498" s="62"/>
      <c r="CRB498" s="62"/>
      <c r="CRC498" s="62"/>
      <c r="CRD498" s="62"/>
      <c r="CRE498" s="62"/>
      <c r="CRF498" s="62"/>
      <c r="CRG498" s="62"/>
      <c r="CRH498" s="62"/>
      <c r="CRI498" s="62"/>
      <c r="CRJ498" s="62"/>
      <c r="CRK498" s="62"/>
      <c r="CRL498" s="62"/>
      <c r="CRM498" s="62"/>
      <c r="CRN498" s="62"/>
      <c r="CRO498" s="62"/>
      <c r="CRP498" s="62"/>
      <c r="CRQ498" s="62"/>
      <c r="CRR498" s="62"/>
      <c r="CRS498" s="62"/>
      <c r="CRT498" s="62"/>
      <c r="CRU498" s="62"/>
      <c r="CRV498" s="62"/>
      <c r="CRW498" s="62"/>
      <c r="CRX498" s="62"/>
      <c r="CRY498" s="62"/>
      <c r="CRZ498" s="62"/>
      <c r="CSA498" s="62"/>
      <c r="CSB498" s="62"/>
      <c r="CSC498" s="62"/>
      <c r="CSD498" s="62"/>
      <c r="CSE498" s="62"/>
      <c r="CSF498" s="62"/>
      <c r="CSG498" s="62"/>
      <c r="CSH498" s="62"/>
      <c r="CSI498" s="62"/>
      <c r="CSJ498" s="62"/>
      <c r="CSK498" s="62"/>
      <c r="CSL498" s="62"/>
      <c r="CSM498" s="62"/>
      <c r="CSN498" s="62"/>
      <c r="CSO498" s="62"/>
      <c r="CSP498" s="62"/>
      <c r="CSQ498" s="62"/>
      <c r="CSR498" s="62"/>
      <c r="CSS498" s="62"/>
      <c r="CST498" s="62"/>
      <c r="CSU498" s="62"/>
      <c r="CSV498" s="62"/>
      <c r="CSW498" s="62"/>
      <c r="CSX498" s="62"/>
      <c r="CSY498" s="62"/>
      <c r="CSZ498" s="62"/>
      <c r="CTA498" s="62"/>
      <c r="CTB498" s="62"/>
      <c r="CTC498" s="62"/>
      <c r="CTD498" s="62"/>
      <c r="CTE498" s="62"/>
      <c r="CTF498" s="62"/>
      <c r="CTG498" s="62"/>
      <c r="CTH498" s="62"/>
      <c r="CTI498" s="62"/>
      <c r="CTJ498" s="62"/>
      <c r="CTK498" s="62"/>
      <c r="CTL498" s="62"/>
      <c r="CTM498" s="62"/>
      <c r="CTN498" s="62"/>
      <c r="CTO498" s="62"/>
      <c r="CTP498" s="62"/>
      <c r="CTQ498" s="62"/>
      <c r="CTR498" s="62"/>
      <c r="CTS498" s="62"/>
      <c r="CTT498" s="62"/>
      <c r="CTU498" s="62"/>
      <c r="CTV498" s="62"/>
      <c r="CTW498" s="62"/>
      <c r="CTX498" s="62"/>
      <c r="CTY498" s="62"/>
      <c r="CTZ498" s="62"/>
      <c r="CUA498" s="62"/>
      <c r="CUB498" s="62"/>
      <c r="CUC498" s="62"/>
      <c r="CUD498" s="62"/>
      <c r="CUE498" s="62"/>
      <c r="CUF498" s="62"/>
      <c r="CUG498" s="62"/>
      <c r="CUH498" s="62"/>
      <c r="CUI498" s="62"/>
      <c r="CUJ498" s="62"/>
      <c r="CUK498" s="62"/>
      <c r="CUL498" s="62"/>
      <c r="CUM498" s="62"/>
      <c r="CUN498" s="62"/>
      <c r="CUO498" s="62"/>
      <c r="CUP498" s="62"/>
      <c r="CUQ498" s="62"/>
      <c r="CUR498" s="62"/>
      <c r="CUS498" s="62"/>
      <c r="CUT498" s="62"/>
      <c r="CUU498" s="62"/>
      <c r="CUV498" s="62"/>
      <c r="CUW498" s="62"/>
      <c r="CUX498" s="62"/>
      <c r="CUY498" s="62"/>
      <c r="CUZ498" s="62"/>
      <c r="CVA498" s="62"/>
      <c r="CVB498" s="62"/>
      <c r="CVC498" s="62"/>
      <c r="CVD498" s="62"/>
      <c r="CVE498" s="62"/>
      <c r="CVF498" s="62"/>
      <c r="CVG498" s="62"/>
      <c r="CVH498" s="62"/>
      <c r="CVI498" s="62"/>
      <c r="CVJ498" s="62"/>
      <c r="CVK498" s="62"/>
      <c r="CVL498" s="62"/>
      <c r="CVM498" s="62"/>
      <c r="CVN498" s="62"/>
      <c r="CVO498" s="62"/>
      <c r="CVP498" s="62"/>
      <c r="CVQ498" s="62"/>
      <c r="CVR498" s="62"/>
      <c r="CVS498" s="62"/>
      <c r="CVT498" s="62"/>
      <c r="CVU498" s="62"/>
      <c r="CVV498" s="62"/>
      <c r="CVW498" s="62"/>
      <c r="CVX498" s="62"/>
      <c r="CVY498" s="62"/>
      <c r="CVZ498" s="62"/>
      <c r="CWA498" s="62"/>
      <c r="CWB498" s="62"/>
      <c r="CWC498" s="62"/>
      <c r="CWD498" s="62"/>
      <c r="CWE498" s="62"/>
      <c r="CWF498" s="62"/>
      <c r="CWG498" s="62"/>
      <c r="CWH498" s="62"/>
      <c r="CWI498" s="62"/>
      <c r="CWJ498" s="62"/>
      <c r="CWK498" s="62"/>
      <c r="CWL498" s="62"/>
      <c r="CWM498" s="62"/>
      <c r="CWN498" s="62"/>
      <c r="CWO498" s="62"/>
      <c r="CWP498" s="62"/>
      <c r="CWQ498" s="62"/>
      <c r="CWR498" s="62"/>
      <c r="CWS498" s="62"/>
      <c r="CWT498" s="62"/>
      <c r="CWU498" s="62"/>
      <c r="CWV498" s="62"/>
      <c r="CWW498" s="62"/>
      <c r="CWX498" s="62"/>
      <c r="CWY498" s="62"/>
      <c r="CWZ498" s="62"/>
      <c r="CXA498" s="62"/>
      <c r="CXB498" s="62"/>
      <c r="CXC498" s="62"/>
      <c r="CXD498" s="62"/>
      <c r="CXE498" s="62"/>
      <c r="CXF498" s="62"/>
      <c r="CXG498" s="62"/>
      <c r="CXH498" s="62"/>
      <c r="CXI498" s="62"/>
      <c r="CXJ498" s="62"/>
      <c r="CXK498" s="62"/>
      <c r="CXL498" s="62"/>
      <c r="CXM498" s="62"/>
      <c r="CXN498" s="62"/>
      <c r="CXO498" s="62"/>
      <c r="CXP498" s="62"/>
      <c r="CXQ498" s="62"/>
      <c r="CXR498" s="62"/>
      <c r="CXS498" s="62"/>
      <c r="CXT498" s="62"/>
      <c r="CXU498" s="62"/>
      <c r="CXV498" s="62"/>
      <c r="CXW498" s="62"/>
      <c r="CXX498" s="62"/>
      <c r="CXY498" s="62"/>
      <c r="CXZ498" s="62"/>
      <c r="CYA498" s="62"/>
      <c r="CYB498" s="62"/>
      <c r="CYC498" s="62"/>
      <c r="CYD498" s="62"/>
      <c r="CYE498" s="62"/>
      <c r="CYF498" s="62"/>
      <c r="CYG498" s="62"/>
      <c r="CYH498" s="62"/>
      <c r="CYI498" s="62"/>
      <c r="CYJ498" s="62"/>
      <c r="CYK498" s="62"/>
      <c r="CYL498" s="62"/>
      <c r="CYM498" s="62"/>
      <c r="CYN498" s="62"/>
      <c r="CYO498" s="62"/>
      <c r="CYP498" s="62"/>
      <c r="CYQ498" s="62"/>
      <c r="CYR498" s="62"/>
      <c r="CYS498" s="62"/>
      <c r="CYT498" s="62"/>
      <c r="CYU498" s="62"/>
      <c r="CYV498" s="62"/>
      <c r="CYW498" s="62"/>
      <c r="CYX498" s="62"/>
      <c r="CYY498" s="62"/>
      <c r="CYZ498" s="62"/>
      <c r="CZA498" s="62"/>
      <c r="CZB498" s="62"/>
      <c r="CZC498" s="62"/>
      <c r="CZD498" s="62"/>
      <c r="CZE498" s="62"/>
      <c r="CZF498" s="62"/>
      <c r="CZG498" s="62"/>
      <c r="CZH498" s="62"/>
      <c r="CZI498" s="62"/>
      <c r="CZJ498" s="62"/>
      <c r="CZK498" s="62"/>
      <c r="CZL498" s="62"/>
      <c r="CZM498" s="62"/>
      <c r="CZN498" s="62"/>
      <c r="CZO498" s="62"/>
      <c r="CZP498" s="62"/>
      <c r="CZQ498" s="62"/>
      <c r="CZR498" s="62"/>
      <c r="CZS498" s="62"/>
      <c r="CZT498" s="62"/>
      <c r="CZU498" s="62"/>
      <c r="CZV498" s="62"/>
      <c r="CZW498" s="62"/>
      <c r="CZX498" s="62"/>
      <c r="CZY498" s="62"/>
      <c r="CZZ498" s="62"/>
      <c r="DAA498" s="62"/>
      <c r="DAB498" s="62"/>
      <c r="DAC498" s="62"/>
      <c r="DAD498" s="62"/>
      <c r="DAE498" s="62"/>
      <c r="DAF498" s="62"/>
      <c r="DAG498" s="62"/>
      <c r="DAH498" s="62"/>
      <c r="DAI498" s="62"/>
      <c r="DAJ498" s="62"/>
      <c r="DAK498" s="62"/>
      <c r="DAL498" s="62"/>
      <c r="DAM498" s="62"/>
      <c r="DAN498" s="62"/>
      <c r="DAO498" s="62"/>
      <c r="DAP498" s="62"/>
      <c r="DAQ498" s="62"/>
      <c r="DAR498" s="62"/>
      <c r="DAS498" s="62"/>
      <c r="DAT498" s="62"/>
      <c r="DAU498" s="62"/>
      <c r="DAV498" s="62"/>
      <c r="DAW498" s="62"/>
      <c r="DAX498" s="62"/>
      <c r="DAY498" s="62"/>
      <c r="DAZ498" s="62"/>
      <c r="DBA498" s="62"/>
      <c r="DBB498" s="62"/>
      <c r="DBC498" s="62"/>
      <c r="DBD498" s="62"/>
      <c r="DBE498" s="62"/>
      <c r="DBF498" s="62"/>
      <c r="DBG498" s="62"/>
      <c r="DBH498" s="62"/>
      <c r="DBI498" s="62"/>
      <c r="DBJ498" s="62"/>
      <c r="DBK498" s="62"/>
      <c r="DBL498" s="62"/>
      <c r="DBM498" s="62"/>
      <c r="DBN498" s="62"/>
      <c r="DBO498" s="62"/>
      <c r="DBP498" s="62"/>
      <c r="DBQ498" s="62"/>
      <c r="DBR498" s="62"/>
      <c r="DBS498" s="62"/>
      <c r="DBT498" s="62"/>
      <c r="DBU498" s="62"/>
      <c r="DBV498" s="62"/>
      <c r="DBW498" s="62"/>
      <c r="DBX498" s="62"/>
      <c r="DBY498" s="62"/>
      <c r="DBZ498" s="62"/>
      <c r="DCA498" s="62"/>
      <c r="DCB498" s="62"/>
      <c r="DCC498" s="62"/>
      <c r="DCD498" s="62"/>
      <c r="DCE498" s="62"/>
      <c r="DCF498" s="62"/>
      <c r="DCG498" s="62"/>
      <c r="DCH498" s="62"/>
      <c r="DCI498" s="62"/>
      <c r="DCJ498" s="62"/>
      <c r="DCK498" s="62"/>
      <c r="DCL498" s="62"/>
      <c r="DCM498" s="62"/>
      <c r="DCN498" s="62"/>
      <c r="DCO498" s="62"/>
      <c r="DCP498" s="62"/>
      <c r="DCQ498" s="62"/>
      <c r="DCR498" s="62"/>
      <c r="DCS498" s="62"/>
      <c r="DCT498" s="62"/>
      <c r="DCU498" s="62"/>
      <c r="DCV498" s="62"/>
      <c r="DCW498" s="62"/>
      <c r="DCX498" s="62"/>
      <c r="DCY498" s="62"/>
      <c r="DCZ498" s="62"/>
      <c r="DDA498" s="62"/>
      <c r="DDB498" s="62"/>
      <c r="DDC498" s="62"/>
      <c r="DDD498" s="62"/>
      <c r="DDE498" s="62"/>
      <c r="DDF498" s="62"/>
      <c r="DDG498" s="62"/>
      <c r="DDH498" s="62"/>
      <c r="DDI498" s="62"/>
      <c r="DDJ498" s="62"/>
      <c r="DDK498" s="62"/>
      <c r="DDL498" s="62"/>
      <c r="DDM498" s="62"/>
      <c r="DDN498" s="62"/>
      <c r="DDO498" s="62"/>
      <c r="DDP498" s="62"/>
      <c r="DDQ498" s="62"/>
      <c r="DDR498" s="62"/>
      <c r="DDS498" s="62"/>
      <c r="DDT498" s="62"/>
      <c r="DDU498" s="62"/>
      <c r="DDV498" s="62"/>
      <c r="DDW498" s="62"/>
      <c r="DDX498" s="62"/>
      <c r="DDY498" s="62"/>
      <c r="DDZ498" s="62"/>
      <c r="DEA498" s="62"/>
      <c r="DEB498" s="62"/>
      <c r="DEC498" s="62"/>
      <c r="DED498" s="62"/>
      <c r="DEE498" s="62"/>
      <c r="DEF498" s="62"/>
      <c r="DEG498" s="62"/>
      <c r="DEH498" s="62"/>
      <c r="DEI498" s="62"/>
      <c r="DEJ498" s="62"/>
      <c r="DEK498" s="62"/>
      <c r="DEL498" s="62"/>
      <c r="DEM498" s="62"/>
      <c r="DEN498" s="62"/>
      <c r="DEO498" s="62"/>
      <c r="DEP498" s="62"/>
      <c r="DEQ498" s="62"/>
      <c r="DER498" s="62"/>
      <c r="DES498" s="62"/>
      <c r="DET498" s="62"/>
      <c r="DEU498" s="62"/>
      <c r="DEV498" s="62"/>
      <c r="DEW498" s="62"/>
      <c r="DEX498" s="62"/>
      <c r="DEY498" s="62"/>
      <c r="DEZ498" s="62"/>
      <c r="DFA498" s="62"/>
      <c r="DFB498" s="62"/>
      <c r="DFC498" s="62"/>
      <c r="DFD498" s="62"/>
      <c r="DFE498" s="62"/>
      <c r="DFF498" s="62"/>
      <c r="DFG498" s="62"/>
      <c r="DFH498" s="62"/>
      <c r="DFI498" s="62"/>
      <c r="DFJ498" s="62"/>
      <c r="DFK498" s="62"/>
      <c r="DFL498" s="62"/>
      <c r="DFM498" s="62"/>
      <c r="DFN498" s="62"/>
      <c r="DFO498" s="62"/>
      <c r="DFP498" s="62"/>
      <c r="DFQ498" s="62"/>
      <c r="DFR498" s="62"/>
      <c r="DFS498" s="62"/>
      <c r="DFT498" s="62"/>
      <c r="DFU498" s="62"/>
      <c r="DFV498" s="62"/>
      <c r="DFW498" s="62"/>
      <c r="DFX498" s="62"/>
      <c r="DFY498" s="62"/>
      <c r="DFZ498" s="62"/>
      <c r="DGA498" s="62"/>
      <c r="DGB498" s="62"/>
      <c r="DGC498" s="62"/>
      <c r="DGD498" s="62"/>
      <c r="DGE498" s="62"/>
      <c r="DGF498" s="62"/>
      <c r="DGG498" s="62"/>
      <c r="DGH498" s="62"/>
      <c r="DGI498" s="62"/>
      <c r="DGJ498" s="62"/>
      <c r="DGK498" s="62"/>
      <c r="DGL498" s="62"/>
      <c r="DGM498" s="62"/>
      <c r="DGN498" s="62"/>
      <c r="DGO498" s="62"/>
      <c r="DGP498" s="62"/>
      <c r="DGQ498" s="62"/>
      <c r="DGR498" s="62"/>
      <c r="DGS498" s="62"/>
      <c r="DGT498" s="62"/>
      <c r="DGU498" s="62"/>
      <c r="DGV498" s="62"/>
      <c r="DGW498" s="62"/>
      <c r="DGX498" s="62"/>
      <c r="DGY498" s="62"/>
      <c r="DGZ498" s="62"/>
      <c r="DHA498" s="62"/>
      <c r="DHB498" s="62"/>
      <c r="DHC498" s="62"/>
      <c r="DHD498" s="62"/>
      <c r="DHE498" s="62"/>
      <c r="DHF498" s="62"/>
      <c r="DHG498" s="62"/>
      <c r="DHH498" s="62"/>
      <c r="DHI498" s="62"/>
      <c r="DHJ498" s="62"/>
      <c r="DHK498" s="62"/>
      <c r="DHL498" s="62"/>
      <c r="DHM498" s="62"/>
      <c r="DHN498" s="62"/>
      <c r="DHO498" s="62"/>
      <c r="DHP498" s="62"/>
      <c r="DHQ498" s="62"/>
      <c r="DHR498" s="62"/>
      <c r="DHS498" s="62"/>
      <c r="DHT498" s="62"/>
      <c r="DHU498" s="62"/>
      <c r="DHV498" s="62"/>
      <c r="DHW498" s="62"/>
      <c r="DHX498" s="62"/>
      <c r="DHY498" s="62"/>
      <c r="DHZ498" s="62"/>
      <c r="DIA498" s="62"/>
      <c r="DIB498" s="62"/>
      <c r="DIC498" s="62"/>
      <c r="DID498" s="62"/>
      <c r="DIE498" s="62"/>
      <c r="DIF498" s="62"/>
      <c r="DIG498" s="62"/>
      <c r="DIH498" s="62"/>
      <c r="DII498" s="62"/>
      <c r="DIJ498" s="62"/>
      <c r="DIK498" s="62"/>
      <c r="DIL498" s="62"/>
      <c r="DIM498" s="62"/>
      <c r="DIN498" s="62"/>
      <c r="DIO498" s="62"/>
      <c r="DIP498" s="62"/>
      <c r="DIQ498" s="62"/>
      <c r="DIR498" s="62"/>
      <c r="DIS498" s="62"/>
      <c r="DIT498" s="62"/>
      <c r="DIU498" s="62"/>
      <c r="DIV498" s="62"/>
      <c r="DIW498" s="62"/>
      <c r="DIX498" s="62"/>
      <c r="DIY498" s="62"/>
      <c r="DIZ498" s="62"/>
      <c r="DJA498" s="62"/>
      <c r="DJB498" s="62"/>
      <c r="DJC498" s="62"/>
      <c r="DJD498" s="62"/>
      <c r="DJE498" s="62"/>
      <c r="DJF498" s="62"/>
      <c r="DJG498" s="62"/>
      <c r="DJH498" s="62"/>
      <c r="DJI498" s="62"/>
      <c r="DJJ498" s="62"/>
      <c r="DJK498" s="62"/>
      <c r="DJL498" s="62"/>
      <c r="DJM498" s="62"/>
      <c r="DJN498" s="62"/>
      <c r="DJO498" s="62"/>
      <c r="DJP498" s="62"/>
      <c r="DJQ498" s="62"/>
      <c r="DJR498" s="62"/>
      <c r="DJS498" s="62"/>
      <c r="DJT498" s="62"/>
      <c r="DJU498" s="62"/>
      <c r="DJV498" s="62"/>
      <c r="DJW498" s="62"/>
      <c r="DJX498" s="62"/>
      <c r="DJY498" s="62"/>
      <c r="DJZ498" s="62"/>
      <c r="DKA498" s="62"/>
      <c r="DKB498" s="62"/>
      <c r="DKC498" s="62"/>
      <c r="DKD498" s="62"/>
      <c r="DKE498" s="62"/>
      <c r="DKF498" s="62"/>
      <c r="DKG498" s="62"/>
      <c r="DKH498" s="62"/>
      <c r="DKI498" s="62"/>
      <c r="DKJ498" s="62"/>
      <c r="DKK498" s="62"/>
      <c r="DKL498" s="62"/>
      <c r="DKM498" s="62"/>
      <c r="DKN498" s="62"/>
      <c r="DKO498" s="62"/>
      <c r="DKP498" s="62"/>
      <c r="DKQ498" s="62"/>
      <c r="DKR498" s="62"/>
      <c r="DKS498" s="62"/>
      <c r="DKT498" s="62"/>
      <c r="DKU498" s="62"/>
      <c r="DKV498" s="62"/>
      <c r="DKW498" s="62"/>
      <c r="DKX498" s="62"/>
      <c r="DKY498" s="62"/>
      <c r="DKZ498" s="62"/>
      <c r="DLA498" s="62"/>
      <c r="DLB498" s="62"/>
      <c r="DLC498" s="62"/>
      <c r="DLD498" s="62"/>
      <c r="DLE498" s="62"/>
      <c r="DLF498" s="62"/>
      <c r="DLG498" s="62"/>
      <c r="DLH498" s="62"/>
      <c r="DLI498" s="62"/>
      <c r="DLJ498" s="62"/>
      <c r="DLK498" s="62"/>
      <c r="DLL498" s="62"/>
      <c r="DLM498" s="62"/>
      <c r="DLN498" s="62"/>
      <c r="DLO498" s="62"/>
      <c r="DLP498" s="62"/>
      <c r="DLQ498" s="62"/>
      <c r="DLR498" s="62"/>
      <c r="DLS498" s="62"/>
      <c r="DLT498" s="62"/>
      <c r="DLU498" s="62"/>
      <c r="DLV498" s="62"/>
      <c r="DLW498" s="62"/>
      <c r="DLX498" s="62"/>
      <c r="DLY498" s="62"/>
      <c r="DLZ498" s="62"/>
      <c r="DMA498" s="62"/>
      <c r="DMB498" s="62"/>
      <c r="DMC498" s="62"/>
      <c r="DMD498" s="62"/>
      <c r="DME498" s="62"/>
      <c r="DMF498" s="62"/>
      <c r="DMG498" s="62"/>
      <c r="DMH498" s="62"/>
      <c r="DMI498" s="62"/>
      <c r="DMJ498" s="62"/>
      <c r="DMK498" s="62"/>
      <c r="DML498" s="62"/>
      <c r="DMM498" s="62"/>
      <c r="DMN498" s="62"/>
      <c r="DMO498" s="62"/>
      <c r="DMP498" s="62"/>
      <c r="DMQ498" s="62"/>
      <c r="DMR498" s="62"/>
      <c r="DMS498" s="62"/>
      <c r="DMT498" s="62"/>
      <c r="DMU498" s="62"/>
      <c r="DMV498" s="62"/>
      <c r="DMW498" s="62"/>
      <c r="DMX498" s="62"/>
      <c r="DMY498" s="62"/>
      <c r="DMZ498" s="62"/>
      <c r="DNA498" s="62"/>
      <c r="DNB498" s="62"/>
      <c r="DNC498" s="62"/>
      <c r="DND498" s="62"/>
      <c r="DNE498" s="62"/>
      <c r="DNF498" s="62"/>
      <c r="DNG498" s="62"/>
      <c r="DNH498" s="62"/>
      <c r="DNI498" s="62"/>
      <c r="DNJ498" s="62"/>
      <c r="DNK498" s="62"/>
      <c r="DNL498" s="62"/>
      <c r="DNM498" s="62"/>
      <c r="DNN498" s="62"/>
      <c r="DNO498" s="62"/>
      <c r="DNP498" s="62"/>
      <c r="DNQ498" s="62"/>
      <c r="DNR498" s="62"/>
      <c r="DNS498" s="62"/>
      <c r="DNT498" s="62"/>
      <c r="DNU498" s="62"/>
      <c r="DNV498" s="62"/>
      <c r="DNW498" s="62"/>
      <c r="DNX498" s="62"/>
      <c r="DNY498" s="62"/>
      <c r="DNZ498" s="62"/>
      <c r="DOA498" s="62"/>
      <c r="DOB498" s="62"/>
      <c r="DOC498" s="62"/>
      <c r="DOD498" s="62"/>
      <c r="DOE498" s="62"/>
      <c r="DOF498" s="62"/>
      <c r="DOG498" s="62"/>
      <c r="DOH498" s="62"/>
      <c r="DOI498" s="62"/>
      <c r="DOJ498" s="62"/>
      <c r="DOK498" s="62"/>
      <c r="DOL498" s="62"/>
      <c r="DOM498" s="62"/>
      <c r="DON498" s="62"/>
      <c r="DOO498" s="62"/>
      <c r="DOP498" s="62"/>
      <c r="DOQ498" s="62"/>
      <c r="DOR498" s="62"/>
      <c r="DOS498" s="62"/>
      <c r="DOT498" s="62"/>
      <c r="DOU498" s="62"/>
      <c r="DOV498" s="62"/>
      <c r="DOW498" s="62"/>
      <c r="DOX498" s="62"/>
      <c r="DOY498" s="62"/>
      <c r="DOZ498" s="62"/>
      <c r="DPA498" s="62"/>
      <c r="DPB498" s="62"/>
      <c r="DPC498" s="62"/>
      <c r="DPD498" s="62"/>
      <c r="DPE498" s="62"/>
      <c r="DPF498" s="62"/>
      <c r="DPG498" s="62"/>
      <c r="DPH498" s="62"/>
      <c r="DPI498" s="62"/>
      <c r="DPJ498" s="62"/>
      <c r="DPK498" s="62"/>
      <c r="DPL498" s="62"/>
      <c r="DPM498" s="62"/>
      <c r="DPN498" s="62"/>
      <c r="DPO498" s="62"/>
      <c r="DPP498" s="62"/>
      <c r="DPQ498" s="62"/>
      <c r="DPR498" s="62"/>
      <c r="DPS498" s="62"/>
      <c r="DPT498" s="62"/>
      <c r="DPU498" s="62"/>
      <c r="DPV498" s="62"/>
      <c r="DPW498" s="62"/>
      <c r="DPX498" s="62"/>
      <c r="DPY498" s="62"/>
      <c r="DPZ498" s="62"/>
      <c r="DQA498" s="62"/>
      <c r="DQB498" s="62"/>
      <c r="DQC498" s="62"/>
      <c r="DQD498" s="62"/>
      <c r="DQE498" s="62"/>
      <c r="DQF498" s="62"/>
      <c r="DQG498" s="62"/>
      <c r="DQH498" s="62"/>
      <c r="DQI498" s="62"/>
      <c r="DQJ498" s="62"/>
      <c r="DQK498" s="62"/>
      <c r="DQL498" s="62"/>
      <c r="DQM498" s="62"/>
      <c r="DQN498" s="62"/>
      <c r="DQO498" s="62"/>
      <c r="DQP498" s="62"/>
      <c r="DQQ498" s="62"/>
      <c r="DQR498" s="62"/>
      <c r="DQS498" s="62"/>
      <c r="DQT498" s="62"/>
      <c r="DQU498" s="62"/>
      <c r="DQV498" s="62"/>
      <c r="DQW498" s="62"/>
      <c r="DQX498" s="62"/>
      <c r="DQY498" s="62"/>
      <c r="DQZ498" s="62"/>
      <c r="DRA498" s="62"/>
      <c r="DRB498" s="62"/>
      <c r="DRC498" s="62"/>
      <c r="DRD498" s="62"/>
      <c r="DRE498" s="62"/>
      <c r="DRF498" s="62"/>
      <c r="DRG498" s="62"/>
      <c r="DRH498" s="62"/>
      <c r="DRI498" s="62"/>
      <c r="DRJ498" s="62"/>
      <c r="DRK498" s="62"/>
      <c r="DRL498" s="62"/>
      <c r="DRM498" s="62"/>
      <c r="DRN498" s="62"/>
      <c r="DRO498" s="62"/>
      <c r="DRP498" s="62"/>
      <c r="DRQ498" s="62"/>
      <c r="DRR498" s="62"/>
      <c r="DRS498" s="62"/>
      <c r="DRT498" s="62"/>
      <c r="DRU498" s="62"/>
      <c r="DRV498" s="62"/>
      <c r="DRW498" s="62"/>
      <c r="DRX498" s="62"/>
      <c r="DRY498" s="62"/>
      <c r="DRZ498" s="62"/>
      <c r="DSA498" s="62"/>
      <c r="DSB498" s="62"/>
      <c r="DSC498" s="62"/>
      <c r="DSD498" s="62"/>
      <c r="DSE498" s="62"/>
      <c r="DSF498" s="62"/>
      <c r="DSG498" s="62"/>
      <c r="DSH498" s="62"/>
      <c r="DSI498" s="62"/>
      <c r="DSJ498" s="62"/>
      <c r="DSK498" s="62"/>
      <c r="DSL498" s="62"/>
      <c r="DSM498" s="62"/>
      <c r="DSN498" s="62"/>
      <c r="DSO498" s="62"/>
      <c r="DSP498" s="62"/>
      <c r="DSQ498" s="62"/>
      <c r="DSR498" s="62"/>
      <c r="DSS498" s="62"/>
      <c r="DST498" s="62"/>
      <c r="DSU498" s="62"/>
      <c r="DSV498" s="62"/>
      <c r="DSW498" s="62"/>
      <c r="DSX498" s="62"/>
      <c r="DSY498" s="62"/>
      <c r="DSZ498" s="62"/>
      <c r="DTA498" s="62"/>
      <c r="DTB498" s="62"/>
      <c r="DTC498" s="62"/>
      <c r="DTD498" s="62"/>
      <c r="DTE498" s="62"/>
      <c r="DTF498" s="62"/>
      <c r="DTG498" s="62"/>
      <c r="DTH498" s="62"/>
      <c r="DTI498" s="62"/>
      <c r="DTJ498" s="62"/>
      <c r="DTK498" s="62"/>
      <c r="DTL498" s="62"/>
      <c r="DTM498" s="62"/>
      <c r="DTN498" s="62"/>
      <c r="DTO498" s="62"/>
      <c r="DTP498" s="62"/>
      <c r="DTQ498" s="62"/>
      <c r="DTR498" s="62"/>
      <c r="DTS498" s="62"/>
      <c r="DTT498" s="62"/>
      <c r="DTU498" s="62"/>
      <c r="DTV498" s="62"/>
      <c r="DTW498" s="62"/>
      <c r="DTX498" s="62"/>
      <c r="DTY498" s="62"/>
      <c r="DTZ498" s="62"/>
      <c r="DUA498" s="62"/>
      <c r="DUB498" s="62"/>
      <c r="DUC498" s="62"/>
      <c r="DUD498" s="62"/>
      <c r="DUE498" s="62"/>
      <c r="DUF498" s="62"/>
      <c r="DUG498" s="62"/>
      <c r="DUH498" s="62"/>
      <c r="DUI498" s="62"/>
      <c r="DUJ498" s="62"/>
      <c r="DUK498" s="62"/>
      <c r="DUL498" s="62"/>
      <c r="DUM498" s="62"/>
      <c r="DUN498" s="62"/>
      <c r="DUO498" s="62"/>
      <c r="DUP498" s="62"/>
      <c r="DUQ498" s="62"/>
      <c r="DUR498" s="62"/>
      <c r="DUS498" s="62"/>
      <c r="DUT498" s="62"/>
      <c r="DUU498" s="62"/>
      <c r="DUV498" s="62"/>
      <c r="DUW498" s="62"/>
      <c r="DUX498" s="62"/>
      <c r="DUY498" s="62"/>
      <c r="DUZ498" s="62"/>
      <c r="DVA498" s="62"/>
      <c r="DVB498" s="62"/>
      <c r="DVC498" s="62"/>
      <c r="DVD498" s="62"/>
      <c r="DVE498" s="62"/>
      <c r="DVF498" s="62"/>
      <c r="DVG498" s="62"/>
      <c r="DVH498" s="62"/>
      <c r="DVI498" s="62"/>
      <c r="DVJ498" s="62"/>
      <c r="DVK498" s="62"/>
      <c r="DVL498" s="62"/>
      <c r="DVM498" s="62"/>
      <c r="DVN498" s="62"/>
      <c r="DVO498" s="62"/>
      <c r="DVP498" s="62"/>
      <c r="DVQ498" s="62"/>
      <c r="DVR498" s="62"/>
      <c r="DVS498" s="62"/>
      <c r="DVT498" s="62"/>
      <c r="DVU498" s="62"/>
      <c r="DVV498" s="62"/>
      <c r="DVW498" s="62"/>
      <c r="DVX498" s="62"/>
      <c r="DVY498" s="62"/>
      <c r="DVZ498" s="62"/>
      <c r="DWA498" s="62"/>
      <c r="DWB498" s="62"/>
      <c r="DWC498" s="62"/>
      <c r="DWD498" s="62"/>
      <c r="DWE498" s="62"/>
      <c r="DWF498" s="62"/>
      <c r="DWG498" s="62"/>
      <c r="DWH498" s="62"/>
      <c r="DWI498" s="62"/>
      <c r="DWJ498" s="62"/>
      <c r="DWK498" s="62"/>
      <c r="DWL498" s="62"/>
      <c r="DWM498" s="62"/>
      <c r="DWN498" s="62"/>
      <c r="DWO498" s="62"/>
      <c r="DWP498" s="62"/>
      <c r="DWQ498" s="62"/>
      <c r="DWR498" s="62"/>
      <c r="DWS498" s="62"/>
      <c r="DWT498" s="62"/>
      <c r="DWU498" s="62"/>
      <c r="DWV498" s="62"/>
      <c r="DWW498" s="62"/>
      <c r="DWX498" s="62"/>
      <c r="DWY498" s="62"/>
      <c r="DWZ498" s="62"/>
      <c r="DXA498" s="62"/>
      <c r="DXB498" s="62"/>
      <c r="DXC498" s="62"/>
      <c r="DXD498" s="62"/>
      <c r="DXE498" s="62"/>
      <c r="DXF498" s="62"/>
      <c r="DXG498" s="62"/>
      <c r="DXH498" s="62"/>
      <c r="DXI498" s="62"/>
      <c r="DXJ498" s="62"/>
      <c r="DXK498" s="62"/>
      <c r="DXL498" s="62"/>
      <c r="DXM498" s="62"/>
      <c r="DXN498" s="62"/>
      <c r="DXO498" s="62"/>
      <c r="DXP498" s="62"/>
      <c r="DXQ498" s="62"/>
      <c r="DXR498" s="62"/>
      <c r="DXS498" s="62"/>
      <c r="DXT498" s="62"/>
      <c r="DXU498" s="62"/>
      <c r="DXV498" s="62"/>
      <c r="DXW498" s="62"/>
      <c r="DXX498" s="62"/>
      <c r="DXY498" s="62"/>
      <c r="DXZ498" s="62"/>
      <c r="DYA498" s="62"/>
      <c r="DYB498" s="62"/>
      <c r="DYC498" s="62"/>
      <c r="DYD498" s="62"/>
      <c r="DYE498" s="62"/>
      <c r="DYF498" s="62"/>
      <c r="DYG498" s="62"/>
      <c r="DYH498" s="62"/>
      <c r="DYI498" s="62"/>
      <c r="DYJ498" s="62"/>
      <c r="DYK498" s="62"/>
      <c r="DYL498" s="62"/>
      <c r="DYM498" s="62"/>
      <c r="DYN498" s="62"/>
      <c r="DYO498" s="62"/>
      <c r="DYP498" s="62"/>
      <c r="DYQ498" s="62"/>
      <c r="DYR498" s="62"/>
      <c r="DYS498" s="62"/>
      <c r="DYT498" s="62"/>
      <c r="DYU498" s="62"/>
      <c r="DYV498" s="62"/>
      <c r="DYW498" s="62"/>
      <c r="DYX498" s="62"/>
      <c r="DYY498" s="62"/>
      <c r="DYZ498" s="62"/>
      <c r="DZA498" s="62"/>
      <c r="DZB498" s="62"/>
      <c r="DZC498" s="62"/>
      <c r="DZD498" s="62"/>
      <c r="DZE498" s="62"/>
      <c r="DZF498" s="62"/>
      <c r="DZG498" s="62"/>
      <c r="DZH498" s="62"/>
      <c r="DZI498" s="62"/>
      <c r="DZJ498" s="62"/>
      <c r="DZK498" s="62"/>
      <c r="DZL498" s="62"/>
      <c r="DZM498" s="62"/>
      <c r="DZN498" s="62"/>
      <c r="DZO498" s="62"/>
      <c r="DZP498" s="62"/>
      <c r="DZQ498" s="62"/>
      <c r="DZR498" s="62"/>
      <c r="DZS498" s="62"/>
      <c r="DZT498" s="62"/>
      <c r="DZU498" s="62"/>
      <c r="DZV498" s="62"/>
      <c r="DZW498" s="62"/>
      <c r="DZX498" s="62"/>
      <c r="DZY498" s="62"/>
      <c r="DZZ498" s="62"/>
      <c r="EAA498" s="62"/>
      <c r="EAB498" s="62"/>
      <c r="EAC498" s="62"/>
      <c r="EAD498" s="62"/>
      <c r="EAE498" s="62"/>
      <c r="EAF498" s="62"/>
      <c r="EAG498" s="62"/>
      <c r="EAH498" s="62"/>
      <c r="EAI498" s="62"/>
      <c r="EAJ498" s="62"/>
      <c r="EAK498" s="62"/>
      <c r="EAL498" s="62"/>
      <c r="EAM498" s="62"/>
      <c r="EAN498" s="62"/>
      <c r="EAO498" s="62"/>
      <c r="EAP498" s="62"/>
      <c r="EAQ498" s="62"/>
      <c r="EAR498" s="62"/>
      <c r="EAS498" s="62"/>
      <c r="EAT498" s="62"/>
      <c r="EAU498" s="62"/>
      <c r="EAV498" s="62"/>
      <c r="EAW498" s="62"/>
      <c r="EAX498" s="62"/>
      <c r="EAY498" s="62"/>
      <c r="EAZ498" s="62"/>
      <c r="EBA498" s="62"/>
      <c r="EBB498" s="62"/>
      <c r="EBC498" s="62"/>
      <c r="EBD498" s="62"/>
      <c r="EBE498" s="62"/>
      <c r="EBF498" s="62"/>
      <c r="EBG498" s="62"/>
      <c r="EBH498" s="62"/>
      <c r="EBI498" s="62"/>
      <c r="EBJ498" s="62"/>
      <c r="EBK498" s="62"/>
      <c r="EBL498" s="62"/>
      <c r="EBM498" s="62"/>
      <c r="EBN498" s="62"/>
      <c r="EBO498" s="62"/>
      <c r="EBP498" s="62"/>
      <c r="EBQ498" s="62"/>
      <c r="EBR498" s="62"/>
      <c r="EBS498" s="62"/>
      <c r="EBT498" s="62"/>
      <c r="EBU498" s="62"/>
      <c r="EBV498" s="62"/>
      <c r="EBW498" s="62"/>
      <c r="EBX498" s="62"/>
      <c r="EBY498" s="62"/>
      <c r="EBZ498" s="62"/>
      <c r="ECA498" s="62"/>
      <c r="ECB498" s="62"/>
      <c r="ECC498" s="62"/>
      <c r="ECD498" s="62"/>
      <c r="ECE498" s="62"/>
      <c r="ECF498" s="62"/>
      <c r="ECG498" s="62"/>
      <c r="ECH498" s="62"/>
      <c r="ECI498" s="62"/>
      <c r="ECJ498" s="62"/>
      <c r="ECK498" s="62"/>
      <c r="ECL498" s="62"/>
      <c r="ECM498" s="62"/>
      <c r="ECN498" s="62"/>
      <c r="ECO498" s="62"/>
      <c r="ECP498" s="62"/>
      <c r="ECQ498" s="62"/>
      <c r="ECR498" s="62"/>
      <c r="ECS498" s="62"/>
      <c r="ECT498" s="62"/>
      <c r="ECU498" s="62"/>
      <c r="ECV498" s="62"/>
      <c r="ECW498" s="62"/>
      <c r="ECX498" s="62"/>
      <c r="ECY498" s="62"/>
      <c r="ECZ498" s="62"/>
      <c r="EDA498" s="62"/>
      <c r="EDB498" s="62"/>
      <c r="EDC498" s="62"/>
      <c r="EDD498" s="62"/>
      <c r="EDE498" s="62"/>
      <c r="EDF498" s="62"/>
      <c r="EDG498" s="62"/>
      <c r="EDH498" s="62"/>
      <c r="EDI498" s="62"/>
      <c r="EDJ498" s="62"/>
      <c r="EDK498" s="62"/>
      <c r="EDL498" s="62"/>
      <c r="EDM498" s="62"/>
      <c r="EDN498" s="62"/>
      <c r="EDO498" s="62"/>
      <c r="EDP498" s="62"/>
      <c r="EDQ498" s="62"/>
      <c r="EDR498" s="62"/>
      <c r="EDS498" s="62"/>
      <c r="EDT498" s="62"/>
      <c r="EDU498" s="62"/>
      <c r="EDV498" s="62"/>
      <c r="EDW498" s="62"/>
      <c r="EDX498" s="62"/>
      <c r="EDY498" s="62"/>
      <c r="EDZ498" s="62"/>
      <c r="EEA498" s="62"/>
      <c r="EEB498" s="62"/>
      <c r="EEC498" s="62"/>
      <c r="EED498" s="62"/>
      <c r="EEE498" s="62"/>
      <c r="EEF498" s="62"/>
      <c r="EEG498" s="62"/>
      <c r="EEH498" s="62"/>
      <c r="EEI498" s="62"/>
      <c r="EEJ498" s="62"/>
      <c r="EEK498" s="62"/>
      <c r="EEL498" s="62"/>
      <c r="EEM498" s="62"/>
      <c r="EEN498" s="62"/>
      <c r="EEO498" s="62"/>
      <c r="EEP498" s="62"/>
      <c r="EEQ498" s="62"/>
      <c r="EER498" s="62"/>
      <c r="EES498" s="62"/>
      <c r="EET498" s="62"/>
      <c r="EEU498" s="62"/>
      <c r="EEV498" s="62"/>
      <c r="EEW498" s="62"/>
      <c r="EEX498" s="62"/>
      <c r="EEY498" s="62"/>
      <c r="EEZ498" s="62"/>
      <c r="EFA498" s="62"/>
      <c r="EFB498" s="62"/>
      <c r="EFC498" s="62"/>
      <c r="EFD498" s="62"/>
      <c r="EFE498" s="62"/>
      <c r="EFF498" s="62"/>
      <c r="EFG498" s="62"/>
      <c r="EFH498" s="62"/>
      <c r="EFI498" s="62"/>
      <c r="EFJ498" s="62"/>
      <c r="EFK498" s="62"/>
      <c r="EFL498" s="62"/>
      <c r="EFM498" s="62"/>
      <c r="EFN498" s="62"/>
      <c r="EFO498" s="62"/>
      <c r="EFP498" s="62"/>
      <c r="EFQ498" s="62"/>
      <c r="EFR498" s="62"/>
      <c r="EFS498" s="62"/>
      <c r="EFT498" s="62"/>
      <c r="EFU498" s="62"/>
      <c r="EFV498" s="62"/>
      <c r="EFW498" s="62"/>
      <c r="EFX498" s="62"/>
      <c r="EFY498" s="62"/>
      <c r="EFZ498" s="62"/>
      <c r="EGA498" s="62"/>
      <c r="EGB498" s="62"/>
      <c r="EGC498" s="62"/>
      <c r="EGD498" s="62"/>
      <c r="EGE498" s="62"/>
      <c r="EGF498" s="62"/>
      <c r="EGG498" s="62"/>
      <c r="EGH498" s="62"/>
      <c r="EGI498" s="62"/>
      <c r="EGJ498" s="62"/>
      <c r="EGK498" s="62"/>
      <c r="EGL498" s="62"/>
      <c r="EGM498" s="62"/>
      <c r="EGN498" s="62"/>
      <c r="EGO498" s="62"/>
      <c r="EGP498" s="62"/>
      <c r="EGQ498" s="62"/>
      <c r="EGR498" s="62"/>
      <c r="EGS498" s="62"/>
      <c r="EGT498" s="62"/>
      <c r="EGU498" s="62"/>
      <c r="EGV498" s="62"/>
      <c r="EGW498" s="62"/>
      <c r="EGX498" s="62"/>
      <c r="EGY498" s="62"/>
      <c r="EGZ498" s="62"/>
      <c r="EHA498" s="62"/>
      <c r="EHB498" s="62"/>
      <c r="EHC498" s="62"/>
      <c r="EHD498" s="62"/>
      <c r="EHE498" s="62"/>
      <c r="EHF498" s="62"/>
      <c r="EHG498" s="62"/>
      <c r="EHH498" s="62"/>
      <c r="EHI498" s="62"/>
      <c r="EHJ498" s="62"/>
      <c r="EHK498" s="62"/>
      <c r="EHL498" s="62"/>
      <c r="EHM498" s="62"/>
      <c r="EHN498" s="62"/>
      <c r="EHO498" s="62"/>
      <c r="EHP498" s="62"/>
      <c r="EHQ498" s="62"/>
      <c r="EHR498" s="62"/>
      <c r="EHS498" s="62"/>
      <c r="EHT498" s="62"/>
      <c r="EHU498" s="62"/>
      <c r="EHV498" s="62"/>
      <c r="EHW498" s="62"/>
      <c r="EHX498" s="62"/>
      <c r="EHY498" s="62"/>
      <c r="EHZ498" s="62"/>
      <c r="EIA498" s="62"/>
      <c r="EIB498" s="62"/>
      <c r="EIC498" s="62"/>
      <c r="EID498" s="62"/>
      <c r="EIE498" s="62"/>
      <c r="EIF498" s="62"/>
      <c r="EIG498" s="62"/>
      <c r="EIH498" s="62"/>
      <c r="EII498" s="62"/>
      <c r="EIJ498" s="62"/>
      <c r="EIK498" s="62"/>
      <c r="EIL498" s="62"/>
      <c r="EIM498" s="62"/>
      <c r="EIN498" s="62"/>
      <c r="EIO498" s="62"/>
      <c r="EIP498" s="62"/>
      <c r="EIQ498" s="62"/>
      <c r="EIR498" s="62"/>
      <c r="EIS498" s="62"/>
      <c r="EIT498" s="62"/>
      <c r="EIU498" s="62"/>
      <c r="EIV498" s="62"/>
      <c r="EIW498" s="62"/>
      <c r="EIX498" s="62"/>
      <c r="EIY498" s="62"/>
      <c r="EIZ498" s="62"/>
      <c r="EJA498" s="62"/>
      <c r="EJB498" s="62"/>
      <c r="EJC498" s="62"/>
      <c r="EJD498" s="62"/>
      <c r="EJE498" s="62"/>
      <c r="EJF498" s="62"/>
      <c r="EJG498" s="62"/>
      <c r="EJH498" s="62"/>
      <c r="EJI498" s="62"/>
      <c r="EJJ498" s="62"/>
      <c r="EJK498" s="62"/>
      <c r="EJL498" s="62"/>
      <c r="EJM498" s="62"/>
      <c r="EJN498" s="62"/>
      <c r="EJO498" s="62"/>
      <c r="EJP498" s="62"/>
      <c r="EJQ498" s="62"/>
      <c r="EJR498" s="62"/>
      <c r="EJS498" s="62"/>
      <c r="EJT498" s="62"/>
      <c r="EJU498" s="62"/>
      <c r="EJV498" s="62"/>
      <c r="EJW498" s="62"/>
      <c r="EJX498" s="62"/>
      <c r="EJY498" s="62"/>
      <c r="EJZ498" s="62"/>
      <c r="EKA498" s="62"/>
      <c r="EKB498" s="62"/>
      <c r="EKC498" s="62"/>
      <c r="EKD498" s="62"/>
      <c r="EKE498" s="62"/>
      <c r="EKF498" s="62"/>
      <c r="EKG498" s="62"/>
      <c r="EKH498" s="62"/>
      <c r="EKI498" s="62"/>
      <c r="EKJ498" s="62"/>
      <c r="EKK498" s="62"/>
      <c r="EKL498" s="62"/>
      <c r="EKM498" s="62"/>
      <c r="EKN498" s="62"/>
      <c r="EKO498" s="62"/>
      <c r="EKP498" s="62"/>
      <c r="EKQ498" s="62"/>
      <c r="EKR498" s="62"/>
      <c r="EKS498" s="62"/>
      <c r="EKT498" s="62"/>
      <c r="EKU498" s="62"/>
      <c r="EKV498" s="62"/>
      <c r="EKW498" s="62"/>
      <c r="EKX498" s="62"/>
      <c r="EKY498" s="62"/>
      <c r="EKZ498" s="62"/>
      <c r="ELA498" s="62"/>
      <c r="ELB498" s="62"/>
      <c r="ELC498" s="62"/>
      <c r="ELD498" s="62"/>
      <c r="ELE498" s="62"/>
      <c r="ELF498" s="62"/>
      <c r="ELG498" s="62"/>
      <c r="ELH498" s="62"/>
      <c r="ELI498" s="62"/>
      <c r="ELJ498" s="62"/>
      <c r="ELK498" s="62"/>
      <c r="ELL498" s="62"/>
      <c r="ELM498" s="62"/>
      <c r="ELN498" s="62"/>
      <c r="ELO498" s="62"/>
      <c r="ELP498" s="62"/>
      <c r="ELQ498" s="62"/>
      <c r="ELR498" s="62"/>
      <c r="ELS498" s="62"/>
      <c r="ELT498" s="62"/>
      <c r="ELU498" s="62"/>
      <c r="ELV498" s="62"/>
      <c r="ELW498" s="62"/>
      <c r="ELX498" s="62"/>
      <c r="ELY498" s="62"/>
      <c r="ELZ498" s="62"/>
      <c r="EMA498" s="62"/>
      <c r="EMB498" s="62"/>
      <c r="EMC498" s="62"/>
      <c r="EMD498" s="62"/>
      <c r="EME498" s="62"/>
      <c r="EMF498" s="62"/>
      <c r="EMG498" s="62"/>
      <c r="EMH498" s="62"/>
      <c r="EMI498" s="62"/>
      <c r="EMJ498" s="62"/>
      <c r="EMK498" s="62"/>
      <c r="EML498" s="62"/>
      <c r="EMM498" s="62"/>
      <c r="EMN498" s="62"/>
      <c r="EMO498" s="62"/>
      <c r="EMP498" s="62"/>
      <c r="EMQ498" s="62"/>
      <c r="EMR498" s="62"/>
      <c r="EMS498" s="62"/>
      <c r="EMT498" s="62"/>
      <c r="EMU498" s="62"/>
      <c r="EMV498" s="62"/>
      <c r="EMW498" s="62"/>
      <c r="EMX498" s="62"/>
      <c r="EMY498" s="62"/>
      <c r="EMZ498" s="62"/>
      <c r="ENA498" s="62"/>
      <c r="ENB498" s="62"/>
      <c r="ENC498" s="62"/>
      <c r="END498" s="62"/>
      <c r="ENE498" s="62"/>
      <c r="ENF498" s="62"/>
      <c r="ENG498" s="62"/>
      <c r="ENH498" s="62"/>
      <c r="ENI498" s="62"/>
      <c r="ENJ498" s="62"/>
      <c r="ENK498" s="62"/>
      <c r="ENL498" s="62"/>
      <c r="ENM498" s="62"/>
      <c r="ENN498" s="62"/>
      <c r="ENO498" s="62"/>
      <c r="ENP498" s="62"/>
      <c r="ENQ498" s="62"/>
      <c r="ENR498" s="62"/>
      <c r="ENS498" s="62"/>
      <c r="ENT498" s="62"/>
      <c r="ENU498" s="62"/>
      <c r="ENV498" s="62"/>
      <c r="ENW498" s="62"/>
      <c r="ENX498" s="62"/>
      <c r="ENY498" s="62"/>
      <c r="ENZ498" s="62"/>
      <c r="EOA498" s="62"/>
      <c r="EOB498" s="62"/>
      <c r="EOC498" s="62"/>
      <c r="EOD498" s="62"/>
      <c r="EOE498" s="62"/>
      <c r="EOF498" s="62"/>
      <c r="EOG498" s="62"/>
      <c r="EOH498" s="62"/>
      <c r="EOI498" s="62"/>
      <c r="EOJ498" s="62"/>
      <c r="EOK498" s="62"/>
      <c r="EOL498" s="62"/>
      <c r="EOM498" s="62"/>
      <c r="EON498" s="62"/>
      <c r="EOO498" s="62"/>
      <c r="EOP498" s="62"/>
      <c r="EOQ498" s="62"/>
      <c r="EOR498" s="62"/>
      <c r="EOS498" s="62"/>
      <c r="EOT498" s="62"/>
      <c r="EOU498" s="62"/>
      <c r="EOV498" s="62"/>
      <c r="EOW498" s="62"/>
      <c r="EOX498" s="62"/>
      <c r="EOY498" s="62"/>
      <c r="EOZ498" s="62"/>
      <c r="EPA498" s="62"/>
      <c r="EPB498" s="62"/>
      <c r="EPC498" s="62"/>
      <c r="EPD498" s="62"/>
      <c r="EPE498" s="62"/>
      <c r="EPF498" s="62"/>
      <c r="EPG498" s="62"/>
      <c r="EPH498" s="62"/>
      <c r="EPI498" s="62"/>
      <c r="EPJ498" s="62"/>
      <c r="EPK498" s="62"/>
      <c r="EPL498" s="62"/>
      <c r="EPM498" s="62"/>
      <c r="EPN498" s="62"/>
      <c r="EPO498" s="62"/>
      <c r="EPP498" s="62"/>
      <c r="EPQ498" s="62"/>
      <c r="EPR498" s="62"/>
      <c r="EPS498" s="62"/>
      <c r="EPT498" s="62"/>
      <c r="EPU498" s="62"/>
      <c r="EPV498" s="62"/>
      <c r="EPW498" s="62"/>
      <c r="EPX498" s="62"/>
      <c r="EPY498" s="62"/>
      <c r="EPZ498" s="62"/>
      <c r="EQA498" s="62"/>
      <c r="EQB498" s="62"/>
      <c r="EQC498" s="62"/>
      <c r="EQD498" s="62"/>
      <c r="EQE498" s="62"/>
      <c r="EQF498" s="62"/>
      <c r="EQG498" s="62"/>
      <c r="EQH498" s="62"/>
      <c r="EQI498" s="62"/>
      <c r="EQJ498" s="62"/>
      <c r="EQK498" s="62"/>
      <c r="EQL498" s="62"/>
      <c r="EQM498" s="62"/>
      <c r="EQN498" s="62"/>
      <c r="EQO498" s="62"/>
      <c r="EQP498" s="62"/>
      <c r="EQQ498" s="62"/>
      <c r="EQR498" s="62"/>
      <c r="EQS498" s="62"/>
      <c r="EQT498" s="62"/>
      <c r="EQU498" s="62"/>
      <c r="EQV498" s="62"/>
      <c r="EQW498" s="62"/>
      <c r="EQX498" s="62"/>
      <c r="EQY498" s="62"/>
      <c r="EQZ498" s="62"/>
      <c r="ERA498" s="62"/>
      <c r="ERB498" s="62"/>
      <c r="ERC498" s="62"/>
      <c r="ERD498" s="62"/>
      <c r="ERE498" s="62"/>
      <c r="ERF498" s="62"/>
      <c r="ERG498" s="62"/>
      <c r="ERH498" s="62"/>
      <c r="ERI498" s="62"/>
      <c r="ERJ498" s="62"/>
      <c r="ERK498" s="62"/>
      <c r="ERL498" s="62"/>
      <c r="ERM498" s="62"/>
      <c r="ERN498" s="62"/>
      <c r="ERO498" s="62"/>
      <c r="ERP498" s="62"/>
      <c r="ERQ498" s="62"/>
      <c r="ERR498" s="62"/>
      <c r="ERS498" s="62"/>
      <c r="ERT498" s="62"/>
      <c r="ERU498" s="62"/>
      <c r="ERV498" s="62"/>
      <c r="ERW498" s="62"/>
      <c r="ERX498" s="62"/>
      <c r="ERY498" s="62"/>
      <c r="ERZ498" s="62"/>
      <c r="ESA498" s="62"/>
      <c r="ESB498" s="62"/>
      <c r="ESC498" s="62"/>
      <c r="ESD498" s="62"/>
      <c r="ESE498" s="62"/>
      <c r="ESF498" s="62"/>
      <c r="ESG498" s="62"/>
      <c r="ESH498" s="62"/>
      <c r="ESI498" s="62"/>
      <c r="ESJ498" s="62"/>
      <c r="ESK498" s="62"/>
      <c r="ESL498" s="62"/>
      <c r="ESM498" s="62"/>
      <c r="ESN498" s="62"/>
      <c r="ESO498" s="62"/>
      <c r="ESP498" s="62"/>
      <c r="ESQ498" s="62"/>
      <c r="ESR498" s="62"/>
      <c r="ESS498" s="62"/>
      <c r="EST498" s="62"/>
      <c r="ESU498" s="62"/>
      <c r="ESV498" s="62"/>
      <c r="ESW498" s="62"/>
      <c r="ESX498" s="62"/>
      <c r="ESY498" s="62"/>
      <c r="ESZ498" s="62"/>
      <c r="ETA498" s="62"/>
      <c r="ETB498" s="62"/>
      <c r="ETC498" s="62"/>
      <c r="ETD498" s="62"/>
      <c r="ETE498" s="62"/>
      <c r="ETF498" s="62"/>
      <c r="ETG498" s="62"/>
      <c r="ETH498" s="62"/>
      <c r="ETI498" s="62"/>
      <c r="ETJ498" s="62"/>
      <c r="ETK498" s="62"/>
      <c r="ETL498" s="62"/>
      <c r="ETM498" s="62"/>
      <c r="ETN498" s="62"/>
      <c r="ETO498" s="62"/>
      <c r="ETP498" s="62"/>
      <c r="ETQ498" s="62"/>
      <c r="ETR498" s="62"/>
      <c r="ETS498" s="62"/>
      <c r="ETT498" s="62"/>
      <c r="ETU498" s="62"/>
      <c r="ETV498" s="62"/>
      <c r="ETW498" s="62"/>
      <c r="ETX498" s="62"/>
      <c r="ETY498" s="62"/>
      <c r="ETZ498" s="62"/>
      <c r="EUA498" s="62"/>
      <c r="EUB498" s="62"/>
      <c r="EUC498" s="62"/>
      <c r="EUD498" s="62"/>
      <c r="EUE498" s="62"/>
      <c r="EUF498" s="62"/>
      <c r="EUG498" s="62"/>
      <c r="EUH498" s="62"/>
      <c r="EUI498" s="62"/>
      <c r="EUJ498" s="62"/>
      <c r="EUK498" s="62"/>
      <c r="EUL498" s="62"/>
      <c r="EUM498" s="62"/>
      <c r="EUN498" s="62"/>
      <c r="EUO498" s="62"/>
      <c r="EUP498" s="62"/>
      <c r="EUQ498" s="62"/>
      <c r="EUR498" s="62"/>
      <c r="EUS498" s="62"/>
      <c r="EUT498" s="62"/>
      <c r="EUU498" s="62"/>
      <c r="EUV498" s="62"/>
      <c r="EUW498" s="62"/>
      <c r="EUX498" s="62"/>
      <c r="EUY498" s="62"/>
      <c r="EUZ498" s="62"/>
      <c r="EVA498" s="62"/>
      <c r="EVB498" s="62"/>
      <c r="EVC498" s="62"/>
      <c r="EVD498" s="62"/>
      <c r="EVE498" s="62"/>
      <c r="EVF498" s="62"/>
      <c r="EVG498" s="62"/>
      <c r="EVH498" s="62"/>
      <c r="EVI498" s="62"/>
      <c r="EVJ498" s="62"/>
      <c r="EVK498" s="62"/>
      <c r="EVL498" s="62"/>
      <c r="EVM498" s="62"/>
      <c r="EVN498" s="62"/>
      <c r="EVO498" s="62"/>
      <c r="EVP498" s="62"/>
      <c r="EVQ498" s="62"/>
      <c r="EVR498" s="62"/>
      <c r="EVS498" s="62"/>
      <c r="EVT498" s="62"/>
      <c r="EVU498" s="62"/>
      <c r="EVV498" s="62"/>
      <c r="EVW498" s="62"/>
      <c r="EVX498" s="62"/>
      <c r="EVY498" s="62"/>
      <c r="EVZ498" s="62"/>
      <c r="EWA498" s="62"/>
      <c r="EWB498" s="62"/>
      <c r="EWC498" s="62"/>
      <c r="EWD498" s="62"/>
      <c r="EWE498" s="62"/>
      <c r="EWF498" s="62"/>
      <c r="EWG498" s="62"/>
      <c r="EWH498" s="62"/>
      <c r="EWI498" s="62"/>
      <c r="EWJ498" s="62"/>
      <c r="EWK498" s="62"/>
      <c r="EWL498" s="62"/>
      <c r="EWM498" s="62"/>
      <c r="EWN498" s="62"/>
      <c r="EWO498" s="62"/>
      <c r="EWP498" s="62"/>
      <c r="EWQ498" s="62"/>
      <c r="EWR498" s="62"/>
      <c r="EWS498" s="62"/>
      <c r="EWT498" s="62"/>
      <c r="EWU498" s="62"/>
      <c r="EWV498" s="62"/>
      <c r="EWW498" s="62"/>
      <c r="EWX498" s="62"/>
      <c r="EWY498" s="62"/>
      <c r="EWZ498" s="62"/>
      <c r="EXA498" s="62"/>
      <c r="EXB498" s="62"/>
      <c r="EXC498" s="62"/>
      <c r="EXD498" s="62"/>
      <c r="EXE498" s="62"/>
      <c r="EXF498" s="62"/>
      <c r="EXG498" s="62"/>
      <c r="EXH498" s="62"/>
      <c r="EXI498" s="62"/>
      <c r="EXJ498" s="62"/>
      <c r="EXK498" s="62"/>
      <c r="EXL498" s="62"/>
      <c r="EXM498" s="62"/>
      <c r="EXN498" s="62"/>
      <c r="EXO498" s="62"/>
      <c r="EXP498" s="62"/>
      <c r="EXQ498" s="62"/>
      <c r="EXR498" s="62"/>
      <c r="EXS498" s="62"/>
      <c r="EXT498" s="62"/>
      <c r="EXU498" s="62"/>
      <c r="EXV498" s="62"/>
      <c r="EXW498" s="62"/>
      <c r="EXX498" s="62"/>
      <c r="EXY498" s="62"/>
      <c r="EXZ498" s="62"/>
      <c r="EYA498" s="62"/>
      <c r="EYB498" s="62"/>
      <c r="EYC498" s="62"/>
      <c r="EYD498" s="62"/>
      <c r="EYE498" s="62"/>
      <c r="EYF498" s="62"/>
      <c r="EYG498" s="62"/>
      <c r="EYH498" s="62"/>
      <c r="EYI498" s="62"/>
      <c r="EYJ498" s="62"/>
      <c r="EYK498" s="62"/>
      <c r="EYL498" s="62"/>
      <c r="EYM498" s="62"/>
      <c r="EYN498" s="62"/>
      <c r="EYO498" s="62"/>
      <c r="EYP498" s="62"/>
      <c r="EYQ498" s="62"/>
      <c r="EYR498" s="62"/>
      <c r="EYS498" s="62"/>
      <c r="EYT498" s="62"/>
      <c r="EYU498" s="62"/>
      <c r="EYV498" s="62"/>
      <c r="EYW498" s="62"/>
      <c r="EYX498" s="62"/>
      <c r="EYY498" s="62"/>
      <c r="EYZ498" s="62"/>
      <c r="EZA498" s="62"/>
      <c r="EZB498" s="62"/>
      <c r="EZC498" s="62"/>
      <c r="EZD498" s="62"/>
      <c r="EZE498" s="62"/>
      <c r="EZF498" s="62"/>
      <c r="EZG498" s="62"/>
      <c r="EZH498" s="62"/>
      <c r="EZI498" s="62"/>
      <c r="EZJ498" s="62"/>
      <c r="EZK498" s="62"/>
      <c r="EZL498" s="62"/>
      <c r="EZM498" s="62"/>
      <c r="EZN498" s="62"/>
      <c r="EZO498" s="62"/>
      <c r="EZP498" s="62"/>
      <c r="EZQ498" s="62"/>
      <c r="EZR498" s="62"/>
      <c r="EZS498" s="62"/>
      <c r="EZT498" s="62"/>
      <c r="EZU498" s="62"/>
      <c r="EZV498" s="62"/>
      <c r="EZW498" s="62"/>
      <c r="EZX498" s="62"/>
      <c r="EZY498" s="62"/>
      <c r="EZZ498" s="62"/>
      <c r="FAA498" s="62"/>
      <c r="FAB498" s="62"/>
      <c r="FAC498" s="62"/>
      <c r="FAD498" s="62"/>
      <c r="FAE498" s="62"/>
      <c r="FAF498" s="62"/>
      <c r="FAG498" s="62"/>
      <c r="FAH498" s="62"/>
      <c r="FAI498" s="62"/>
      <c r="FAJ498" s="62"/>
      <c r="FAK498" s="62"/>
      <c r="FAL498" s="62"/>
      <c r="FAM498" s="62"/>
      <c r="FAN498" s="62"/>
      <c r="FAO498" s="62"/>
      <c r="FAP498" s="62"/>
      <c r="FAQ498" s="62"/>
      <c r="FAR498" s="62"/>
      <c r="FAS498" s="62"/>
      <c r="FAT498" s="62"/>
      <c r="FAU498" s="62"/>
      <c r="FAV498" s="62"/>
      <c r="FAW498" s="62"/>
      <c r="FAX498" s="62"/>
      <c r="FAY498" s="62"/>
      <c r="FAZ498" s="62"/>
      <c r="FBA498" s="62"/>
      <c r="FBB498" s="62"/>
      <c r="FBC498" s="62"/>
      <c r="FBD498" s="62"/>
      <c r="FBE498" s="62"/>
      <c r="FBF498" s="62"/>
      <c r="FBG498" s="62"/>
      <c r="FBH498" s="62"/>
      <c r="FBI498" s="62"/>
      <c r="FBJ498" s="62"/>
      <c r="FBK498" s="62"/>
      <c r="FBL498" s="62"/>
      <c r="FBM498" s="62"/>
      <c r="FBN498" s="62"/>
      <c r="FBO498" s="62"/>
      <c r="FBP498" s="62"/>
      <c r="FBQ498" s="62"/>
      <c r="FBR498" s="62"/>
      <c r="FBS498" s="62"/>
      <c r="FBT498" s="62"/>
      <c r="FBU498" s="62"/>
      <c r="FBV498" s="62"/>
      <c r="FBW498" s="62"/>
      <c r="FBX498" s="62"/>
      <c r="FBY498" s="62"/>
      <c r="FBZ498" s="62"/>
      <c r="FCA498" s="62"/>
      <c r="FCB498" s="62"/>
      <c r="FCC498" s="62"/>
      <c r="FCD498" s="62"/>
      <c r="FCE498" s="62"/>
      <c r="FCF498" s="62"/>
      <c r="FCG498" s="62"/>
      <c r="FCH498" s="62"/>
      <c r="FCI498" s="62"/>
      <c r="FCJ498" s="62"/>
      <c r="FCK498" s="62"/>
      <c r="FCL498" s="62"/>
      <c r="FCM498" s="62"/>
      <c r="FCN498" s="62"/>
      <c r="FCO498" s="62"/>
      <c r="FCP498" s="62"/>
      <c r="FCQ498" s="62"/>
      <c r="FCR498" s="62"/>
      <c r="FCS498" s="62"/>
      <c r="FCT498" s="62"/>
      <c r="FCU498" s="62"/>
      <c r="FCV498" s="62"/>
      <c r="FCW498" s="62"/>
      <c r="FCX498" s="62"/>
      <c r="FCY498" s="62"/>
      <c r="FCZ498" s="62"/>
      <c r="FDA498" s="62"/>
      <c r="FDB498" s="62"/>
      <c r="FDC498" s="62"/>
      <c r="FDD498" s="62"/>
      <c r="FDE498" s="62"/>
      <c r="FDF498" s="62"/>
      <c r="FDG498" s="62"/>
      <c r="FDH498" s="62"/>
      <c r="FDI498" s="62"/>
      <c r="FDJ498" s="62"/>
      <c r="FDK498" s="62"/>
      <c r="FDL498" s="62"/>
      <c r="FDM498" s="62"/>
      <c r="FDN498" s="62"/>
      <c r="FDO498" s="62"/>
      <c r="FDP498" s="62"/>
      <c r="FDQ498" s="62"/>
      <c r="FDR498" s="62"/>
      <c r="FDS498" s="62"/>
      <c r="FDT498" s="62"/>
      <c r="FDU498" s="62"/>
      <c r="FDV498" s="62"/>
      <c r="FDW498" s="62"/>
      <c r="FDX498" s="62"/>
      <c r="FDY498" s="62"/>
      <c r="FDZ498" s="62"/>
      <c r="FEA498" s="62"/>
      <c r="FEB498" s="62"/>
      <c r="FEC498" s="62"/>
      <c r="FED498" s="62"/>
      <c r="FEE498" s="62"/>
      <c r="FEF498" s="62"/>
      <c r="FEG498" s="62"/>
      <c r="FEH498" s="62"/>
      <c r="FEI498" s="62"/>
      <c r="FEJ498" s="62"/>
      <c r="FEK498" s="62"/>
      <c r="FEL498" s="62"/>
      <c r="FEM498" s="62"/>
      <c r="FEN498" s="62"/>
      <c r="FEO498" s="62"/>
      <c r="FEP498" s="62"/>
      <c r="FEQ498" s="62"/>
      <c r="FER498" s="62"/>
      <c r="FES498" s="62"/>
      <c r="FET498" s="62"/>
      <c r="FEU498" s="62"/>
      <c r="FEV498" s="62"/>
      <c r="FEW498" s="62"/>
      <c r="FEX498" s="62"/>
      <c r="FEY498" s="62"/>
      <c r="FEZ498" s="62"/>
      <c r="FFA498" s="62"/>
      <c r="FFB498" s="62"/>
      <c r="FFC498" s="62"/>
      <c r="FFD498" s="62"/>
      <c r="FFE498" s="62"/>
      <c r="FFF498" s="62"/>
      <c r="FFG498" s="62"/>
      <c r="FFH498" s="62"/>
      <c r="FFI498" s="62"/>
      <c r="FFJ498" s="62"/>
      <c r="FFK498" s="62"/>
      <c r="FFL498" s="62"/>
      <c r="FFM498" s="62"/>
      <c r="FFN498" s="62"/>
      <c r="FFO498" s="62"/>
      <c r="FFP498" s="62"/>
      <c r="FFQ498" s="62"/>
      <c r="FFR498" s="62"/>
      <c r="FFS498" s="62"/>
      <c r="FFT498" s="62"/>
      <c r="FFU498" s="62"/>
      <c r="FFV498" s="62"/>
      <c r="FFW498" s="62"/>
      <c r="FFX498" s="62"/>
      <c r="FFY498" s="62"/>
      <c r="FFZ498" s="62"/>
      <c r="FGA498" s="62"/>
      <c r="FGB498" s="62"/>
      <c r="FGC498" s="62"/>
      <c r="FGD498" s="62"/>
      <c r="FGE498" s="62"/>
      <c r="FGF498" s="62"/>
      <c r="FGG498" s="62"/>
      <c r="FGH498" s="62"/>
      <c r="FGI498" s="62"/>
      <c r="FGJ498" s="62"/>
      <c r="FGK498" s="62"/>
      <c r="FGL498" s="62"/>
      <c r="FGM498" s="62"/>
      <c r="FGN498" s="62"/>
      <c r="FGO498" s="62"/>
      <c r="FGP498" s="62"/>
      <c r="FGQ498" s="62"/>
      <c r="FGR498" s="62"/>
      <c r="FGS498" s="62"/>
      <c r="FGT498" s="62"/>
      <c r="FGU498" s="62"/>
      <c r="FGV498" s="62"/>
      <c r="FGW498" s="62"/>
      <c r="FGX498" s="62"/>
      <c r="FGY498" s="62"/>
      <c r="FGZ498" s="62"/>
      <c r="FHA498" s="62"/>
      <c r="FHB498" s="62"/>
      <c r="FHC498" s="62"/>
      <c r="FHD498" s="62"/>
      <c r="FHE498" s="62"/>
      <c r="FHF498" s="62"/>
      <c r="FHG498" s="62"/>
      <c r="FHH498" s="62"/>
      <c r="FHI498" s="62"/>
      <c r="FHJ498" s="62"/>
      <c r="FHK498" s="62"/>
      <c r="FHL498" s="62"/>
      <c r="FHM498" s="62"/>
      <c r="FHN498" s="62"/>
      <c r="FHO498" s="62"/>
      <c r="FHP498" s="62"/>
      <c r="FHQ498" s="62"/>
      <c r="FHR498" s="62"/>
      <c r="FHS498" s="62"/>
      <c r="FHT498" s="62"/>
      <c r="FHU498" s="62"/>
      <c r="FHV498" s="62"/>
      <c r="FHW498" s="62"/>
      <c r="FHX498" s="62"/>
      <c r="FHY498" s="62"/>
      <c r="FHZ498" s="62"/>
      <c r="FIA498" s="62"/>
      <c r="FIB498" s="62"/>
      <c r="FIC498" s="62"/>
      <c r="FID498" s="62"/>
      <c r="FIE498" s="62"/>
      <c r="FIF498" s="62"/>
      <c r="FIG498" s="62"/>
      <c r="FIH498" s="62"/>
      <c r="FII498" s="62"/>
      <c r="FIJ498" s="62"/>
      <c r="FIK498" s="62"/>
      <c r="FIL498" s="62"/>
      <c r="FIM498" s="62"/>
      <c r="FIN498" s="62"/>
      <c r="FIO498" s="62"/>
      <c r="FIP498" s="62"/>
      <c r="FIQ498" s="62"/>
      <c r="FIR498" s="62"/>
      <c r="FIS498" s="62"/>
      <c r="FIT498" s="62"/>
      <c r="FIU498" s="62"/>
      <c r="FIV498" s="62"/>
      <c r="FIW498" s="62"/>
      <c r="FIX498" s="62"/>
      <c r="FIY498" s="62"/>
      <c r="FIZ498" s="62"/>
      <c r="FJA498" s="62"/>
      <c r="FJB498" s="62"/>
      <c r="FJC498" s="62"/>
      <c r="FJD498" s="62"/>
      <c r="FJE498" s="62"/>
      <c r="FJF498" s="62"/>
      <c r="FJG498" s="62"/>
      <c r="FJH498" s="62"/>
      <c r="FJI498" s="62"/>
      <c r="FJJ498" s="62"/>
      <c r="FJK498" s="62"/>
      <c r="FJL498" s="62"/>
      <c r="FJM498" s="62"/>
      <c r="FJN498" s="62"/>
      <c r="FJO498" s="62"/>
      <c r="FJP498" s="62"/>
      <c r="FJQ498" s="62"/>
      <c r="FJR498" s="62"/>
      <c r="FJS498" s="62"/>
      <c r="FJT498" s="62"/>
      <c r="FJU498" s="62"/>
      <c r="FJV498" s="62"/>
      <c r="FJW498" s="62"/>
      <c r="FJX498" s="62"/>
      <c r="FJY498" s="62"/>
      <c r="FJZ498" s="62"/>
      <c r="FKA498" s="62"/>
      <c r="FKB498" s="62"/>
      <c r="FKC498" s="62"/>
      <c r="FKD498" s="62"/>
      <c r="FKE498" s="62"/>
      <c r="FKF498" s="62"/>
      <c r="FKG498" s="62"/>
      <c r="FKH498" s="62"/>
      <c r="FKI498" s="62"/>
      <c r="FKJ498" s="62"/>
      <c r="FKK498" s="62"/>
      <c r="FKL498" s="62"/>
      <c r="FKM498" s="62"/>
      <c r="FKN498" s="62"/>
      <c r="FKO498" s="62"/>
      <c r="FKP498" s="62"/>
      <c r="FKQ498" s="62"/>
      <c r="FKR498" s="62"/>
      <c r="FKS498" s="62"/>
      <c r="FKT498" s="62"/>
      <c r="FKU498" s="62"/>
      <c r="FKV498" s="62"/>
      <c r="FKW498" s="62"/>
      <c r="FKX498" s="62"/>
      <c r="FKY498" s="62"/>
      <c r="FKZ498" s="62"/>
      <c r="FLA498" s="62"/>
      <c r="FLB498" s="62"/>
      <c r="FLC498" s="62"/>
      <c r="FLD498" s="62"/>
      <c r="FLE498" s="62"/>
      <c r="FLF498" s="62"/>
      <c r="FLG498" s="62"/>
      <c r="FLH498" s="62"/>
      <c r="FLI498" s="62"/>
      <c r="FLJ498" s="62"/>
      <c r="FLK498" s="62"/>
      <c r="FLL498" s="62"/>
      <c r="FLM498" s="62"/>
      <c r="FLN498" s="62"/>
      <c r="FLO498" s="62"/>
      <c r="FLP498" s="62"/>
      <c r="FLQ498" s="62"/>
      <c r="FLR498" s="62"/>
      <c r="FLS498" s="62"/>
      <c r="FLT498" s="62"/>
      <c r="FLU498" s="62"/>
      <c r="FLV498" s="62"/>
      <c r="FLW498" s="62"/>
      <c r="FLX498" s="62"/>
      <c r="FLY498" s="62"/>
      <c r="FLZ498" s="62"/>
      <c r="FMA498" s="62"/>
      <c r="FMB498" s="62"/>
      <c r="FMC498" s="62"/>
      <c r="FMD498" s="62"/>
      <c r="FME498" s="62"/>
      <c r="FMF498" s="62"/>
      <c r="FMG498" s="62"/>
      <c r="FMH498" s="62"/>
      <c r="FMI498" s="62"/>
      <c r="FMJ498" s="62"/>
      <c r="FMK498" s="62"/>
      <c r="FML498" s="62"/>
      <c r="FMM498" s="62"/>
      <c r="FMN498" s="62"/>
      <c r="FMO498" s="62"/>
      <c r="FMP498" s="62"/>
      <c r="FMQ498" s="62"/>
      <c r="FMR498" s="62"/>
      <c r="FMS498" s="62"/>
      <c r="FMT498" s="62"/>
      <c r="FMU498" s="62"/>
      <c r="FMV498" s="62"/>
      <c r="FMW498" s="62"/>
      <c r="FMX498" s="62"/>
      <c r="FMY498" s="62"/>
      <c r="FMZ498" s="62"/>
      <c r="FNA498" s="62"/>
      <c r="FNB498" s="62"/>
      <c r="FNC498" s="62"/>
      <c r="FND498" s="62"/>
      <c r="FNE498" s="62"/>
      <c r="FNF498" s="62"/>
      <c r="FNG498" s="62"/>
      <c r="FNH498" s="62"/>
      <c r="FNI498" s="62"/>
      <c r="FNJ498" s="62"/>
      <c r="FNK498" s="62"/>
      <c r="FNL498" s="62"/>
      <c r="FNM498" s="62"/>
      <c r="FNN498" s="62"/>
      <c r="FNO498" s="62"/>
      <c r="FNP498" s="62"/>
      <c r="FNQ498" s="62"/>
      <c r="FNR498" s="62"/>
      <c r="FNS498" s="62"/>
      <c r="FNT498" s="62"/>
      <c r="FNU498" s="62"/>
      <c r="FNV498" s="62"/>
      <c r="FNW498" s="62"/>
      <c r="FNX498" s="62"/>
      <c r="FNY498" s="62"/>
      <c r="FNZ498" s="62"/>
      <c r="FOA498" s="62"/>
      <c r="FOB498" s="62"/>
      <c r="FOC498" s="62"/>
      <c r="FOD498" s="62"/>
      <c r="FOE498" s="62"/>
      <c r="FOF498" s="62"/>
      <c r="FOG498" s="62"/>
      <c r="FOH498" s="62"/>
      <c r="FOI498" s="62"/>
      <c r="FOJ498" s="62"/>
      <c r="FOK498" s="62"/>
      <c r="FOL498" s="62"/>
      <c r="FOM498" s="62"/>
      <c r="FON498" s="62"/>
      <c r="FOO498" s="62"/>
      <c r="FOP498" s="62"/>
      <c r="FOQ498" s="62"/>
      <c r="FOR498" s="62"/>
      <c r="FOS498" s="62"/>
      <c r="FOT498" s="62"/>
      <c r="FOU498" s="62"/>
      <c r="FOV498" s="62"/>
      <c r="FOW498" s="62"/>
      <c r="FOX498" s="62"/>
      <c r="FOY498" s="62"/>
      <c r="FOZ498" s="62"/>
      <c r="FPA498" s="62"/>
      <c r="FPB498" s="62"/>
      <c r="FPC498" s="62"/>
      <c r="FPD498" s="62"/>
      <c r="FPE498" s="62"/>
      <c r="FPF498" s="62"/>
      <c r="FPG498" s="62"/>
      <c r="FPH498" s="62"/>
      <c r="FPI498" s="62"/>
      <c r="FPJ498" s="62"/>
      <c r="FPK498" s="62"/>
      <c r="FPL498" s="62"/>
      <c r="FPM498" s="62"/>
      <c r="FPN498" s="62"/>
      <c r="FPO498" s="62"/>
      <c r="FPP498" s="62"/>
      <c r="FPQ498" s="62"/>
      <c r="FPR498" s="62"/>
      <c r="FPS498" s="62"/>
      <c r="FPT498" s="62"/>
      <c r="FPU498" s="62"/>
      <c r="FPV498" s="62"/>
      <c r="FPW498" s="62"/>
      <c r="FPX498" s="62"/>
      <c r="FPY498" s="62"/>
      <c r="FPZ498" s="62"/>
      <c r="FQA498" s="62"/>
      <c r="FQB498" s="62"/>
      <c r="FQC498" s="62"/>
      <c r="FQD498" s="62"/>
      <c r="FQE498" s="62"/>
      <c r="FQF498" s="62"/>
      <c r="FQG498" s="62"/>
      <c r="FQH498" s="62"/>
      <c r="FQI498" s="62"/>
      <c r="FQJ498" s="62"/>
      <c r="FQK498" s="62"/>
      <c r="FQL498" s="62"/>
      <c r="FQM498" s="62"/>
      <c r="FQN498" s="62"/>
      <c r="FQO498" s="62"/>
      <c r="FQP498" s="62"/>
      <c r="FQQ498" s="62"/>
      <c r="FQR498" s="62"/>
      <c r="FQS498" s="62"/>
      <c r="FQT498" s="62"/>
      <c r="FQU498" s="62"/>
      <c r="FQV498" s="62"/>
      <c r="FQW498" s="62"/>
      <c r="FQX498" s="62"/>
      <c r="FQY498" s="62"/>
      <c r="FQZ498" s="62"/>
      <c r="FRA498" s="62"/>
      <c r="FRB498" s="62"/>
      <c r="FRC498" s="62"/>
      <c r="FRD498" s="62"/>
      <c r="FRE498" s="62"/>
      <c r="FRF498" s="62"/>
      <c r="FRG498" s="62"/>
      <c r="FRH498" s="62"/>
      <c r="FRI498" s="62"/>
      <c r="FRJ498" s="62"/>
      <c r="FRK498" s="62"/>
      <c r="FRL498" s="62"/>
      <c r="FRM498" s="62"/>
      <c r="FRN498" s="62"/>
      <c r="FRO498" s="62"/>
      <c r="FRP498" s="62"/>
      <c r="FRQ498" s="62"/>
      <c r="FRR498" s="62"/>
      <c r="FRS498" s="62"/>
      <c r="FRT498" s="62"/>
      <c r="FRU498" s="62"/>
      <c r="FRV498" s="62"/>
      <c r="FRW498" s="62"/>
      <c r="FRX498" s="62"/>
      <c r="FRY498" s="62"/>
      <c r="FRZ498" s="62"/>
      <c r="FSA498" s="62"/>
      <c r="FSB498" s="62"/>
      <c r="FSC498" s="62"/>
      <c r="FSD498" s="62"/>
      <c r="FSE498" s="62"/>
      <c r="FSF498" s="62"/>
      <c r="FSG498" s="62"/>
      <c r="FSH498" s="62"/>
      <c r="FSI498" s="62"/>
      <c r="FSJ498" s="62"/>
      <c r="FSK498" s="62"/>
      <c r="FSL498" s="62"/>
      <c r="FSM498" s="62"/>
      <c r="FSN498" s="62"/>
      <c r="FSO498" s="62"/>
      <c r="FSP498" s="62"/>
      <c r="FSQ498" s="62"/>
      <c r="FSR498" s="62"/>
      <c r="FSS498" s="62"/>
      <c r="FST498" s="62"/>
      <c r="FSU498" s="62"/>
      <c r="FSV498" s="62"/>
      <c r="FSW498" s="62"/>
      <c r="FSX498" s="62"/>
      <c r="FSY498" s="62"/>
      <c r="FSZ498" s="62"/>
      <c r="FTA498" s="62"/>
      <c r="FTB498" s="62"/>
      <c r="FTC498" s="62"/>
      <c r="FTD498" s="62"/>
      <c r="FTE498" s="62"/>
      <c r="FTF498" s="62"/>
      <c r="FTG498" s="62"/>
      <c r="FTH498" s="62"/>
      <c r="FTI498" s="62"/>
      <c r="FTJ498" s="62"/>
      <c r="FTK498" s="62"/>
      <c r="FTL498" s="62"/>
      <c r="FTM498" s="62"/>
      <c r="FTN498" s="62"/>
      <c r="FTO498" s="62"/>
      <c r="FTP498" s="62"/>
      <c r="FTQ498" s="62"/>
      <c r="FTR498" s="62"/>
      <c r="FTS498" s="62"/>
      <c r="FTT498" s="62"/>
      <c r="FTU498" s="62"/>
      <c r="FTV498" s="62"/>
      <c r="FTW498" s="62"/>
      <c r="FTX498" s="62"/>
      <c r="FTY498" s="62"/>
      <c r="FTZ498" s="62"/>
      <c r="FUA498" s="62"/>
      <c r="FUB498" s="62"/>
      <c r="FUC498" s="62"/>
      <c r="FUD498" s="62"/>
      <c r="FUE498" s="62"/>
      <c r="FUF498" s="62"/>
      <c r="FUG498" s="62"/>
      <c r="FUH498" s="62"/>
      <c r="FUI498" s="62"/>
      <c r="FUJ498" s="62"/>
      <c r="FUK498" s="62"/>
      <c r="FUL498" s="62"/>
      <c r="FUM498" s="62"/>
      <c r="FUN498" s="62"/>
      <c r="FUO498" s="62"/>
      <c r="FUP498" s="62"/>
      <c r="FUQ498" s="62"/>
      <c r="FUR498" s="62"/>
      <c r="FUS498" s="62"/>
      <c r="FUT498" s="62"/>
      <c r="FUU498" s="62"/>
      <c r="FUV498" s="62"/>
      <c r="FUW498" s="62"/>
      <c r="FUX498" s="62"/>
      <c r="FUY498" s="62"/>
      <c r="FUZ498" s="62"/>
      <c r="FVA498" s="62"/>
      <c r="FVB498" s="62"/>
      <c r="FVC498" s="62"/>
      <c r="FVD498" s="62"/>
      <c r="FVE498" s="62"/>
      <c r="FVF498" s="62"/>
      <c r="FVG498" s="62"/>
      <c r="FVH498" s="62"/>
      <c r="FVI498" s="62"/>
      <c r="FVJ498" s="62"/>
      <c r="FVK498" s="62"/>
      <c r="FVL498" s="62"/>
      <c r="FVM498" s="62"/>
      <c r="FVN498" s="62"/>
      <c r="FVO498" s="62"/>
      <c r="FVP498" s="62"/>
      <c r="FVQ498" s="62"/>
      <c r="FVR498" s="62"/>
      <c r="FVS498" s="62"/>
      <c r="FVT498" s="62"/>
      <c r="FVU498" s="62"/>
      <c r="FVV498" s="62"/>
      <c r="FVW498" s="62"/>
      <c r="FVX498" s="62"/>
      <c r="FVY498" s="62"/>
      <c r="FVZ498" s="62"/>
      <c r="FWA498" s="62"/>
      <c r="FWB498" s="62"/>
      <c r="FWC498" s="62"/>
      <c r="FWD498" s="62"/>
      <c r="FWE498" s="62"/>
      <c r="FWF498" s="62"/>
      <c r="FWG498" s="62"/>
      <c r="FWH498" s="62"/>
      <c r="FWI498" s="62"/>
      <c r="FWJ498" s="62"/>
      <c r="FWK498" s="62"/>
      <c r="FWL498" s="62"/>
      <c r="FWM498" s="62"/>
      <c r="FWN498" s="62"/>
      <c r="FWO498" s="62"/>
      <c r="FWP498" s="62"/>
      <c r="FWQ498" s="62"/>
      <c r="FWR498" s="62"/>
      <c r="FWS498" s="62"/>
      <c r="FWT498" s="62"/>
      <c r="FWU498" s="62"/>
      <c r="FWV498" s="62"/>
      <c r="FWW498" s="62"/>
      <c r="FWX498" s="62"/>
      <c r="FWY498" s="62"/>
      <c r="FWZ498" s="62"/>
      <c r="FXA498" s="62"/>
      <c r="FXB498" s="62"/>
      <c r="FXC498" s="62"/>
      <c r="FXD498" s="62"/>
      <c r="FXE498" s="62"/>
      <c r="FXF498" s="62"/>
      <c r="FXG498" s="62"/>
      <c r="FXH498" s="62"/>
      <c r="FXI498" s="62"/>
      <c r="FXJ498" s="62"/>
      <c r="FXK498" s="62"/>
      <c r="FXL498" s="62"/>
      <c r="FXM498" s="62"/>
      <c r="FXN498" s="62"/>
      <c r="FXO498" s="62"/>
      <c r="FXP498" s="62"/>
      <c r="FXQ498" s="62"/>
      <c r="FXR498" s="62"/>
      <c r="FXS498" s="62"/>
      <c r="FXT498" s="62"/>
      <c r="FXU498" s="62"/>
      <c r="FXV498" s="62"/>
      <c r="FXW498" s="62"/>
      <c r="FXX498" s="62"/>
      <c r="FXY498" s="62"/>
      <c r="FXZ498" s="62"/>
      <c r="FYA498" s="62"/>
      <c r="FYB498" s="62"/>
      <c r="FYC498" s="62"/>
      <c r="FYD498" s="62"/>
      <c r="FYE498" s="62"/>
      <c r="FYF498" s="62"/>
      <c r="FYG498" s="62"/>
      <c r="FYH498" s="62"/>
      <c r="FYI498" s="62"/>
      <c r="FYJ498" s="62"/>
      <c r="FYK498" s="62"/>
      <c r="FYL498" s="62"/>
      <c r="FYM498" s="62"/>
      <c r="FYN498" s="62"/>
      <c r="FYO498" s="62"/>
      <c r="FYP498" s="62"/>
      <c r="FYQ498" s="62"/>
      <c r="FYR498" s="62"/>
      <c r="FYS498" s="62"/>
      <c r="FYT498" s="62"/>
      <c r="FYU498" s="62"/>
      <c r="FYV498" s="62"/>
      <c r="FYW498" s="62"/>
      <c r="FYX498" s="62"/>
      <c r="FYY498" s="62"/>
      <c r="FYZ498" s="62"/>
      <c r="FZA498" s="62"/>
      <c r="FZB498" s="62"/>
      <c r="FZC498" s="62"/>
      <c r="FZD498" s="62"/>
      <c r="FZE498" s="62"/>
      <c r="FZF498" s="62"/>
      <c r="FZG498" s="62"/>
      <c r="FZH498" s="62"/>
      <c r="FZI498" s="62"/>
      <c r="FZJ498" s="62"/>
      <c r="FZK498" s="62"/>
      <c r="FZL498" s="62"/>
      <c r="FZM498" s="62"/>
      <c r="FZN498" s="62"/>
      <c r="FZO498" s="62"/>
      <c r="FZP498" s="62"/>
      <c r="FZQ498" s="62"/>
      <c r="FZR498" s="62"/>
      <c r="FZS498" s="62"/>
      <c r="FZT498" s="62"/>
      <c r="FZU498" s="62"/>
      <c r="FZV498" s="62"/>
      <c r="FZW498" s="62"/>
      <c r="FZX498" s="62"/>
      <c r="FZY498" s="62"/>
      <c r="FZZ498" s="62"/>
      <c r="GAA498" s="62"/>
      <c r="GAB498" s="62"/>
      <c r="GAC498" s="62"/>
      <c r="GAD498" s="62"/>
      <c r="GAE498" s="62"/>
      <c r="GAF498" s="62"/>
      <c r="GAG498" s="62"/>
      <c r="GAH498" s="62"/>
      <c r="GAI498" s="62"/>
      <c r="GAJ498" s="62"/>
      <c r="GAK498" s="62"/>
      <c r="GAL498" s="62"/>
      <c r="GAM498" s="62"/>
      <c r="GAN498" s="62"/>
      <c r="GAO498" s="62"/>
      <c r="GAP498" s="62"/>
      <c r="GAQ498" s="62"/>
      <c r="GAR498" s="62"/>
      <c r="GAS498" s="62"/>
      <c r="GAT498" s="62"/>
      <c r="GAU498" s="62"/>
      <c r="GAV498" s="62"/>
      <c r="GAW498" s="62"/>
      <c r="GAX498" s="62"/>
      <c r="GAY498" s="62"/>
      <c r="GAZ498" s="62"/>
      <c r="GBA498" s="62"/>
      <c r="GBB498" s="62"/>
      <c r="GBC498" s="62"/>
      <c r="GBD498" s="62"/>
      <c r="GBE498" s="62"/>
      <c r="GBF498" s="62"/>
      <c r="GBG498" s="62"/>
      <c r="GBH498" s="62"/>
      <c r="GBI498" s="62"/>
      <c r="GBJ498" s="62"/>
      <c r="GBK498" s="62"/>
      <c r="GBL498" s="62"/>
      <c r="GBM498" s="62"/>
      <c r="GBN498" s="62"/>
      <c r="GBO498" s="62"/>
      <c r="GBP498" s="62"/>
      <c r="GBQ498" s="62"/>
      <c r="GBR498" s="62"/>
      <c r="GBS498" s="62"/>
      <c r="GBT498" s="62"/>
      <c r="GBU498" s="62"/>
      <c r="GBV498" s="62"/>
      <c r="GBW498" s="62"/>
      <c r="GBX498" s="62"/>
      <c r="GBY498" s="62"/>
      <c r="GBZ498" s="62"/>
      <c r="GCA498" s="62"/>
      <c r="GCB498" s="62"/>
      <c r="GCC498" s="62"/>
      <c r="GCD498" s="62"/>
      <c r="GCE498" s="62"/>
      <c r="GCF498" s="62"/>
      <c r="GCG498" s="62"/>
      <c r="GCH498" s="62"/>
      <c r="GCI498" s="62"/>
      <c r="GCJ498" s="62"/>
      <c r="GCK498" s="62"/>
      <c r="GCL498" s="62"/>
      <c r="GCM498" s="62"/>
      <c r="GCN498" s="62"/>
      <c r="GCO498" s="62"/>
      <c r="GCP498" s="62"/>
      <c r="GCQ498" s="62"/>
      <c r="GCR498" s="62"/>
      <c r="GCS498" s="62"/>
      <c r="GCT498" s="62"/>
      <c r="GCU498" s="62"/>
      <c r="GCV498" s="62"/>
      <c r="GCW498" s="62"/>
      <c r="GCX498" s="62"/>
      <c r="GCY498" s="62"/>
      <c r="GCZ498" s="62"/>
      <c r="GDA498" s="62"/>
      <c r="GDB498" s="62"/>
      <c r="GDC498" s="62"/>
      <c r="GDD498" s="62"/>
      <c r="GDE498" s="62"/>
      <c r="GDF498" s="62"/>
      <c r="GDG498" s="62"/>
      <c r="GDH498" s="62"/>
      <c r="GDI498" s="62"/>
      <c r="GDJ498" s="62"/>
      <c r="GDK498" s="62"/>
      <c r="GDL498" s="62"/>
      <c r="GDM498" s="62"/>
      <c r="GDN498" s="62"/>
      <c r="GDO498" s="62"/>
      <c r="GDP498" s="62"/>
      <c r="GDQ498" s="62"/>
      <c r="GDR498" s="62"/>
      <c r="GDS498" s="62"/>
      <c r="GDT498" s="62"/>
      <c r="GDU498" s="62"/>
      <c r="GDV498" s="62"/>
      <c r="GDW498" s="62"/>
      <c r="GDX498" s="62"/>
      <c r="GDY498" s="62"/>
      <c r="GDZ498" s="62"/>
      <c r="GEA498" s="62"/>
      <c r="GEB498" s="62"/>
      <c r="GEC498" s="62"/>
      <c r="GED498" s="62"/>
      <c r="GEE498" s="62"/>
      <c r="GEF498" s="62"/>
      <c r="GEG498" s="62"/>
      <c r="GEH498" s="62"/>
      <c r="GEI498" s="62"/>
      <c r="GEJ498" s="62"/>
      <c r="GEK498" s="62"/>
      <c r="GEL498" s="62"/>
      <c r="GEM498" s="62"/>
      <c r="GEN498" s="62"/>
      <c r="GEO498" s="62"/>
      <c r="GEP498" s="62"/>
      <c r="GEQ498" s="62"/>
      <c r="GER498" s="62"/>
      <c r="GES498" s="62"/>
      <c r="GET498" s="62"/>
      <c r="GEU498" s="62"/>
      <c r="GEV498" s="62"/>
      <c r="GEW498" s="62"/>
      <c r="GEX498" s="62"/>
      <c r="GEY498" s="62"/>
      <c r="GEZ498" s="62"/>
      <c r="GFA498" s="62"/>
      <c r="GFB498" s="62"/>
      <c r="GFC498" s="62"/>
      <c r="GFD498" s="62"/>
      <c r="GFE498" s="62"/>
      <c r="GFF498" s="62"/>
      <c r="GFG498" s="62"/>
      <c r="GFH498" s="62"/>
      <c r="GFI498" s="62"/>
      <c r="GFJ498" s="62"/>
      <c r="GFK498" s="62"/>
      <c r="GFL498" s="62"/>
      <c r="GFM498" s="62"/>
      <c r="GFN498" s="62"/>
      <c r="GFO498" s="62"/>
      <c r="GFP498" s="62"/>
      <c r="GFQ498" s="62"/>
      <c r="GFR498" s="62"/>
      <c r="GFS498" s="62"/>
      <c r="GFT498" s="62"/>
      <c r="GFU498" s="62"/>
      <c r="GFV498" s="62"/>
      <c r="GFW498" s="62"/>
      <c r="GFX498" s="62"/>
      <c r="GFY498" s="62"/>
      <c r="GFZ498" s="62"/>
      <c r="GGA498" s="62"/>
      <c r="GGB498" s="62"/>
      <c r="GGC498" s="62"/>
      <c r="GGD498" s="62"/>
      <c r="GGE498" s="62"/>
      <c r="GGF498" s="62"/>
      <c r="GGG498" s="62"/>
      <c r="GGH498" s="62"/>
      <c r="GGI498" s="62"/>
      <c r="GGJ498" s="62"/>
      <c r="GGK498" s="62"/>
      <c r="GGL498" s="62"/>
      <c r="GGM498" s="62"/>
      <c r="GGN498" s="62"/>
      <c r="GGO498" s="62"/>
      <c r="GGP498" s="62"/>
      <c r="GGQ498" s="62"/>
      <c r="GGR498" s="62"/>
      <c r="GGS498" s="62"/>
      <c r="GGT498" s="62"/>
      <c r="GGU498" s="62"/>
      <c r="GGV498" s="62"/>
      <c r="GGW498" s="62"/>
      <c r="GGX498" s="62"/>
      <c r="GGY498" s="62"/>
      <c r="GGZ498" s="62"/>
      <c r="GHA498" s="62"/>
      <c r="GHB498" s="62"/>
      <c r="GHC498" s="62"/>
      <c r="GHD498" s="62"/>
      <c r="GHE498" s="62"/>
      <c r="GHF498" s="62"/>
      <c r="GHG498" s="62"/>
      <c r="GHH498" s="62"/>
      <c r="GHI498" s="62"/>
      <c r="GHJ498" s="62"/>
      <c r="GHK498" s="62"/>
      <c r="GHL498" s="62"/>
      <c r="GHM498" s="62"/>
      <c r="GHN498" s="62"/>
      <c r="GHO498" s="62"/>
      <c r="GHP498" s="62"/>
      <c r="GHQ498" s="62"/>
      <c r="GHR498" s="62"/>
      <c r="GHS498" s="62"/>
      <c r="GHT498" s="62"/>
      <c r="GHU498" s="62"/>
      <c r="GHV498" s="62"/>
      <c r="GHW498" s="62"/>
      <c r="GHX498" s="62"/>
      <c r="GHY498" s="62"/>
      <c r="GHZ498" s="62"/>
      <c r="GIA498" s="62"/>
      <c r="GIB498" s="62"/>
      <c r="GIC498" s="62"/>
      <c r="GID498" s="62"/>
      <c r="GIE498" s="62"/>
      <c r="GIF498" s="62"/>
      <c r="GIG498" s="62"/>
      <c r="GIH498" s="62"/>
      <c r="GII498" s="62"/>
      <c r="GIJ498" s="62"/>
      <c r="GIK498" s="62"/>
      <c r="GIL498" s="62"/>
      <c r="GIM498" s="62"/>
      <c r="GIN498" s="62"/>
      <c r="GIO498" s="62"/>
      <c r="GIP498" s="62"/>
      <c r="GIQ498" s="62"/>
      <c r="GIR498" s="62"/>
      <c r="GIS498" s="62"/>
      <c r="GIT498" s="62"/>
      <c r="GIU498" s="62"/>
      <c r="GIV498" s="62"/>
      <c r="GIW498" s="62"/>
      <c r="GIX498" s="62"/>
      <c r="GIY498" s="62"/>
      <c r="GIZ498" s="62"/>
      <c r="GJA498" s="62"/>
      <c r="GJB498" s="62"/>
      <c r="GJC498" s="62"/>
      <c r="GJD498" s="62"/>
      <c r="GJE498" s="62"/>
      <c r="GJF498" s="62"/>
      <c r="GJG498" s="62"/>
      <c r="GJH498" s="62"/>
      <c r="GJI498" s="62"/>
      <c r="GJJ498" s="62"/>
      <c r="GJK498" s="62"/>
      <c r="GJL498" s="62"/>
      <c r="GJM498" s="62"/>
      <c r="GJN498" s="62"/>
      <c r="GJO498" s="62"/>
      <c r="GJP498" s="62"/>
      <c r="GJQ498" s="62"/>
      <c r="GJR498" s="62"/>
      <c r="GJS498" s="62"/>
      <c r="GJT498" s="62"/>
      <c r="GJU498" s="62"/>
      <c r="GJV498" s="62"/>
      <c r="GJW498" s="62"/>
      <c r="GJX498" s="62"/>
      <c r="GJY498" s="62"/>
      <c r="GJZ498" s="62"/>
      <c r="GKA498" s="62"/>
      <c r="GKB498" s="62"/>
      <c r="GKC498" s="62"/>
      <c r="GKD498" s="62"/>
      <c r="GKE498" s="62"/>
      <c r="GKF498" s="62"/>
      <c r="GKG498" s="62"/>
      <c r="GKH498" s="62"/>
      <c r="GKI498" s="62"/>
      <c r="GKJ498" s="62"/>
      <c r="GKK498" s="62"/>
      <c r="GKL498" s="62"/>
      <c r="GKM498" s="62"/>
      <c r="GKN498" s="62"/>
      <c r="GKO498" s="62"/>
      <c r="GKP498" s="62"/>
      <c r="GKQ498" s="62"/>
      <c r="GKR498" s="62"/>
      <c r="GKS498" s="62"/>
      <c r="GKT498" s="62"/>
      <c r="GKU498" s="62"/>
      <c r="GKV498" s="62"/>
      <c r="GKW498" s="62"/>
      <c r="GKX498" s="62"/>
      <c r="GKY498" s="62"/>
      <c r="GKZ498" s="62"/>
      <c r="GLA498" s="62"/>
      <c r="GLB498" s="62"/>
      <c r="GLC498" s="62"/>
      <c r="GLD498" s="62"/>
      <c r="GLE498" s="62"/>
      <c r="GLF498" s="62"/>
      <c r="GLG498" s="62"/>
      <c r="GLH498" s="62"/>
      <c r="GLI498" s="62"/>
      <c r="GLJ498" s="62"/>
      <c r="GLK498" s="62"/>
      <c r="GLL498" s="62"/>
      <c r="GLM498" s="62"/>
      <c r="GLN498" s="62"/>
      <c r="GLO498" s="62"/>
      <c r="GLP498" s="62"/>
      <c r="GLQ498" s="62"/>
      <c r="GLR498" s="62"/>
      <c r="GLS498" s="62"/>
      <c r="GLT498" s="62"/>
      <c r="GLU498" s="62"/>
      <c r="GLV498" s="62"/>
      <c r="GLW498" s="62"/>
      <c r="GLX498" s="62"/>
      <c r="GLY498" s="62"/>
      <c r="GLZ498" s="62"/>
      <c r="GMA498" s="62"/>
      <c r="GMB498" s="62"/>
      <c r="GMC498" s="62"/>
      <c r="GMD498" s="62"/>
      <c r="GME498" s="62"/>
      <c r="GMF498" s="62"/>
      <c r="GMG498" s="62"/>
      <c r="GMH498" s="62"/>
      <c r="GMI498" s="62"/>
      <c r="GMJ498" s="62"/>
      <c r="GMK498" s="62"/>
      <c r="GML498" s="62"/>
      <c r="GMM498" s="62"/>
      <c r="GMN498" s="62"/>
      <c r="GMO498" s="62"/>
      <c r="GMP498" s="62"/>
      <c r="GMQ498" s="62"/>
      <c r="GMR498" s="62"/>
      <c r="GMS498" s="62"/>
      <c r="GMT498" s="62"/>
      <c r="GMU498" s="62"/>
      <c r="GMV498" s="62"/>
      <c r="GMW498" s="62"/>
      <c r="GMX498" s="62"/>
      <c r="GMY498" s="62"/>
      <c r="GMZ498" s="62"/>
      <c r="GNA498" s="62"/>
      <c r="GNB498" s="62"/>
      <c r="GNC498" s="62"/>
      <c r="GND498" s="62"/>
      <c r="GNE498" s="62"/>
      <c r="GNF498" s="62"/>
      <c r="GNG498" s="62"/>
      <c r="GNH498" s="62"/>
      <c r="GNI498" s="62"/>
      <c r="GNJ498" s="62"/>
      <c r="GNK498" s="62"/>
      <c r="GNL498" s="62"/>
      <c r="GNM498" s="62"/>
      <c r="GNN498" s="62"/>
      <c r="GNO498" s="62"/>
      <c r="GNP498" s="62"/>
      <c r="GNQ498" s="62"/>
      <c r="GNR498" s="62"/>
      <c r="GNS498" s="62"/>
      <c r="GNT498" s="62"/>
      <c r="GNU498" s="62"/>
      <c r="GNV498" s="62"/>
      <c r="GNW498" s="62"/>
      <c r="GNX498" s="62"/>
      <c r="GNY498" s="62"/>
      <c r="GNZ498" s="62"/>
      <c r="GOA498" s="62"/>
      <c r="GOB498" s="62"/>
      <c r="GOC498" s="62"/>
      <c r="GOD498" s="62"/>
      <c r="GOE498" s="62"/>
      <c r="GOF498" s="62"/>
      <c r="GOG498" s="62"/>
      <c r="GOH498" s="62"/>
      <c r="GOI498" s="62"/>
      <c r="GOJ498" s="62"/>
      <c r="GOK498" s="62"/>
      <c r="GOL498" s="62"/>
      <c r="GOM498" s="62"/>
      <c r="GON498" s="62"/>
      <c r="GOO498" s="62"/>
      <c r="GOP498" s="62"/>
      <c r="GOQ498" s="62"/>
      <c r="GOR498" s="62"/>
      <c r="GOS498" s="62"/>
      <c r="GOT498" s="62"/>
      <c r="GOU498" s="62"/>
      <c r="GOV498" s="62"/>
      <c r="GOW498" s="62"/>
      <c r="GOX498" s="62"/>
      <c r="GOY498" s="62"/>
      <c r="GOZ498" s="62"/>
      <c r="GPA498" s="62"/>
      <c r="GPB498" s="62"/>
      <c r="GPC498" s="62"/>
      <c r="GPD498" s="62"/>
      <c r="GPE498" s="62"/>
      <c r="GPF498" s="62"/>
      <c r="GPG498" s="62"/>
      <c r="GPH498" s="62"/>
      <c r="GPI498" s="62"/>
      <c r="GPJ498" s="62"/>
      <c r="GPK498" s="62"/>
      <c r="GPL498" s="62"/>
      <c r="GPM498" s="62"/>
      <c r="GPN498" s="62"/>
      <c r="GPO498" s="62"/>
      <c r="GPP498" s="62"/>
      <c r="GPQ498" s="62"/>
      <c r="GPR498" s="62"/>
      <c r="GPS498" s="62"/>
      <c r="GPT498" s="62"/>
      <c r="GPU498" s="62"/>
      <c r="GPV498" s="62"/>
      <c r="GPW498" s="62"/>
      <c r="GPX498" s="62"/>
      <c r="GPY498" s="62"/>
      <c r="GPZ498" s="62"/>
      <c r="GQA498" s="62"/>
      <c r="GQB498" s="62"/>
      <c r="GQC498" s="62"/>
      <c r="GQD498" s="62"/>
      <c r="GQE498" s="62"/>
      <c r="GQF498" s="62"/>
      <c r="GQG498" s="62"/>
      <c r="GQH498" s="62"/>
      <c r="GQI498" s="62"/>
      <c r="GQJ498" s="62"/>
      <c r="GQK498" s="62"/>
      <c r="GQL498" s="62"/>
      <c r="GQM498" s="62"/>
      <c r="GQN498" s="62"/>
      <c r="GQO498" s="62"/>
      <c r="GQP498" s="62"/>
      <c r="GQQ498" s="62"/>
      <c r="GQR498" s="62"/>
      <c r="GQS498" s="62"/>
      <c r="GQT498" s="62"/>
      <c r="GQU498" s="62"/>
      <c r="GQV498" s="62"/>
      <c r="GQW498" s="62"/>
      <c r="GQX498" s="62"/>
      <c r="GQY498" s="62"/>
      <c r="GQZ498" s="62"/>
      <c r="GRA498" s="62"/>
      <c r="GRB498" s="62"/>
      <c r="GRC498" s="62"/>
      <c r="GRD498" s="62"/>
      <c r="GRE498" s="62"/>
      <c r="GRF498" s="62"/>
      <c r="GRG498" s="62"/>
      <c r="GRH498" s="62"/>
      <c r="GRI498" s="62"/>
      <c r="GRJ498" s="62"/>
      <c r="GRK498" s="62"/>
      <c r="GRL498" s="62"/>
      <c r="GRM498" s="62"/>
      <c r="GRN498" s="62"/>
      <c r="GRO498" s="62"/>
      <c r="GRP498" s="62"/>
      <c r="GRQ498" s="62"/>
      <c r="GRR498" s="62"/>
      <c r="GRS498" s="62"/>
      <c r="GRT498" s="62"/>
      <c r="GRU498" s="62"/>
      <c r="GRV498" s="62"/>
      <c r="GRW498" s="62"/>
      <c r="GRX498" s="62"/>
      <c r="GRY498" s="62"/>
      <c r="GRZ498" s="62"/>
      <c r="GSA498" s="62"/>
      <c r="GSB498" s="62"/>
      <c r="GSC498" s="62"/>
      <c r="GSD498" s="62"/>
      <c r="GSE498" s="62"/>
      <c r="GSF498" s="62"/>
      <c r="GSG498" s="62"/>
      <c r="GSH498" s="62"/>
      <c r="GSI498" s="62"/>
      <c r="GSJ498" s="62"/>
      <c r="GSK498" s="62"/>
      <c r="GSL498" s="62"/>
      <c r="GSM498" s="62"/>
      <c r="GSN498" s="62"/>
      <c r="GSO498" s="62"/>
      <c r="GSP498" s="62"/>
      <c r="GSQ498" s="62"/>
      <c r="GSR498" s="62"/>
      <c r="GSS498" s="62"/>
      <c r="GST498" s="62"/>
      <c r="GSU498" s="62"/>
      <c r="GSV498" s="62"/>
      <c r="GSW498" s="62"/>
      <c r="GSX498" s="62"/>
      <c r="GSY498" s="62"/>
      <c r="GSZ498" s="62"/>
      <c r="GTA498" s="62"/>
      <c r="GTB498" s="62"/>
      <c r="GTC498" s="62"/>
      <c r="GTD498" s="62"/>
      <c r="GTE498" s="62"/>
      <c r="GTF498" s="62"/>
      <c r="GTG498" s="62"/>
      <c r="GTH498" s="62"/>
      <c r="GTI498" s="62"/>
      <c r="GTJ498" s="62"/>
      <c r="GTK498" s="62"/>
      <c r="GTL498" s="62"/>
      <c r="GTM498" s="62"/>
      <c r="GTN498" s="62"/>
      <c r="GTO498" s="62"/>
      <c r="GTP498" s="62"/>
      <c r="GTQ498" s="62"/>
      <c r="GTR498" s="62"/>
      <c r="GTS498" s="62"/>
      <c r="GTT498" s="62"/>
      <c r="GTU498" s="62"/>
      <c r="GTV498" s="62"/>
      <c r="GTW498" s="62"/>
      <c r="GTX498" s="62"/>
      <c r="GTY498" s="62"/>
      <c r="GTZ498" s="62"/>
      <c r="GUA498" s="62"/>
      <c r="GUB498" s="62"/>
      <c r="GUC498" s="62"/>
      <c r="GUD498" s="62"/>
      <c r="GUE498" s="62"/>
      <c r="GUF498" s="62"/>
      <c r="GUG498" s="62"/>
      <c r="GUH498" s="62"/>
      <c r="GUI498" s="62"/>
      <c r="GUJ498" s="62"/>
      <c r="GUK498" s="62"/>
      <c r="GUL498" s="62"/>
      <c r="GUM498" s="62"/>
      <c r="GUN498" s="62"/>
      <c r="GUO498" s="62"/>
      <c r="GUP498" s="62"/>
      <c r="GUQ498" s="62"/>
      <c r="GUR498" s="62"/>
      <c r="GUS498" s="62"/>
      <c r="GUT498" s="62"/>
      <c r="GUU498" s="62"/>
      <c r="GUV498" s="62"/>
      <c r="GUW498" s="62"/>
      <c r="GUX498" s="62"/>
      <c r="GUY498" s="62"/>
      <c r="GUZ498" s="62"/>
      <c r="GVA498" s="62"/>
      <c r="GVB498" s="62"/>
      <c r="GVC498" s="62"/>
      <c r="GVD498" s="62"/>
      <c r="GVE498" s="62"/>
      <c r="GVF498" s="62"/>
      <c r="GVG498" s="62"/>
      <c r="GVH498" s="62"/>
      <c r="GVI498" s="62"/>
      <c r="GVJ498" s="62"/>
      <c r="GVK498" s="62"/>
      <c r="GVL498" s="62"/>
      <c r="GVM498" s="62"/>
      <c r="GVN498" s="62"/>
      <c r="GVO498" s="62"/>
      <c r="GVP498" s="62"/>
      <c r="GVQ498" s="62"/>
      <c r="GVR498" s="62"/>
      <c r="GVS498" s="62"/>
      <c r="GVT498" s="62"/>
      <c r="GVU498" s="62"/>
      <c r="GVV498" s="62"/>
      <c r="GVW498" s="62"/>
      <c r="GVX498" s="62"/>
      <c r="GVY498" s="62"/>
      <c r="GVZ498" s="62"/>
      <c r="GWA498" s="62"/>
      <c r="GWB498" s="62"/>
      <c r="GWC498" s="62"/>
      <c r="GWD498" s="62"/>
      <c r="GWE498" s="62"/>
      <c r="GWF498" s="62"/>
      <c r="GWG498" s="62"/>
      <c r="GWH498" s="62"/>
      <c r="GWI498" s="62"/>
      <c r="GWJ498" s="62"/>
      <c r="GWK498" s="62"/>
      <c r="GWL498" s="62"/>
      <c r="GWM498" s="62"/>
      <c r="GWN498" s="62"/>
      <c r="GWO498" s="62"/>
      <c r="GWP498" s="62"/>
      <c r="GWQ498" s="62"/>
      <c r="GWR498" s="62"/>
      <c r="GWS498" s="62"/>
      <c r="GWT498" s="62"/>
      <c r="GWU498" s="62"/>
      <c r="GWV498" s="62"/>
      <c r="GWW498" s="62"/>
      <c r="GWX498" s="62"/>
      <c r="GWY498" s="62"/>
      <c r="GWZ498" s="62"/>
      <c r="GXA498" s="62"/>
      <c r="GXB498" s="62"/>
      <c r="GXC498" s="62"/>
      <c r="GXD498" s="62"/>
      <c r="GXE498" s="62"/>
      <c r="GXF498" s="62"/>
      <c r="GXG498" s="62"/>
      <c r="GXH498" s="62"/>
      <c r="GXI498" s="62"/>
      <c r="GXJ498" s="62"/>
      <c r="GXK498" s="62"/>
      <c r="GXL498" s="62"/>
      <c r="GXM498" s="62"/>
      <c r="GXN498" s="62"/>
      <c r="GXO498" s="62"/>
      <c r="GXP498" s="62"/>
      <c r="GXQ498" s="62"/>
      <c r="GXR498" s="62"/>
      <c r="GXS498" s="62"/>
      <c r="GXT498" s="62"/>
      <c r="GXU498" s="62"/>
      <c r="GXV498" s="62"/>
      <c r="GXW498" s="62"/>
      <c r="GXX498" s="62"/>
      <c r="GXY498" s="62"/>
      <c r="GXZ498" s="62"/>
      <c r="GYA498" s="62"/>
      <c r="GYB498" s="62"/>
      <c r="GYC498" s="62"/>
      <c r="GYD498" s="62"/>
      <c r="GYE498" s="62"/>
      <c r="GYF498" s="62"/>
      <c r="GYG498" s="62"/>
      <c r="GYH498" s="62"/>
      <c r="GYI498" s="62"/>
      <c r="GYJ498" s="62"/>
      <c r="GYK498" s="62"/>
      <c r="GYL498" s="62"/>
      <c r="GYM498" s="62"/>
      <c r="GYN498" s="62"/>
      <c r="GYO498" s="62"/>
      <c r="GYP498" s="62"/>
      <c r="GYQ498" s="62"/>
      <c r="GYR498" s="62"/>
      <c r="GYS498" s="62"/>
      <c r="GYT498" s="62"/>
      <c r="GYU498" s="62"/>
      <c r="GYV498" s="62"/>
      <c r="GYW498" s="62"/>
      <c r="GYX498" s="62"/>
      <c r="GYY498" s="62"/>
      <c r="GYZ498" s="62"/>
      <c r="GZA498" s="62"/>
      <c r="GZB498" s="62"/>
      <c r="GZC498" s="62"/>
      <c r="GZD498" s="62"/>
      <c r="GZE498" s="62"/>
      <c r="GZF498" s="62"/>
      <c r="GZG498" s="62"/>
      <c r="GZH498" s="62"/>
      <c r="GZI498" s="62"/>
      <c r="GZJ498" s="62"/>
      <c r="GZK498" s="62"/>
      <c r="GZL498" s="62"/>
      <c r="GZM498" s="62"/>
      <c r="GZN498" s="62"/>
      <c r="GZO498" s="62"/>
      <c r="GZP498" s="62"/>
      <c r="GZQ498" s="62"/>
      <c r="GZR498" s="62"/>
      <c r="GZS498" s="62"/>
      <c r="GZT498" s="62"/>
      <c r="GZU498" s="62"/>
      <c r="GZV498" s="62"/>
      <c r="GZW498" s="62"/>
      <c r="GZX498" s="62"/>
      <c r="GZY498" s="62"/>
      <c r="GZZ498" s="62"/>
      <c r="HAA498" s="62"/>
      <c r="HAB498" s="62"/>
      <c r="HAC498" s="62"/>
      <c r="HAD498" s="62"/>
      <c r="HAE498" s="62"/>
      <c r="HAF498" s="62"/>
      <c r="HAG498" s="62"/>
      <c r="HAH498" s="62"/>
      <c r="HAI498" s="62"/>
      <c r="HAJ498" s="62"/>
      <c r="HAK498" s="62"/>
      <c r="HAL498" s="62"/>
      <c r="HAM498" s="62"/>
      <c r="HAN498" s="62"/>
      <c r="HAO498" s="62"/>
      <c r="HAP498" s="62"/>
      <c r="HAQ498" s="62"/>
      <c r="HAR498" s="62"/>
      <c r="HAS498" s="62"/>
      <c r="HAT498" s="62"/>
      <c r="HAU498" s="62"/>
      <c r="HAV498" s="62"/>
      <c r="HAW498" s="62"/>
      <c r="HAX498" s="62"/>
      <c r="HAY498" s="62"/>
      <c r="HAZ498" s="62"/>
      <c r="HBA498" s="62"/>
      <c r="HBB498" s="62"/>
      <c r="HBC498" s="62"/>
      <c r="HBD498" s="62"/>
      <c r="HBE498" s="62"/>
      <c r="HBF498" s="62"/>
      <c r="HBG498" s="62"/>
      <c r="HBH498" s="62"/>
      <c r="HBI498" s="62"/>
      <c r="HBJ498" s="62"/>
      <c r="HBK498" s="62"/>
      <c r="HBL498" s="62"/>
      <c r="HBM498" s="62"/>
      <c r="HBN498" s="62"/>
      <c r="HBO498" s="62"/>
      <c r="HBP498" s="62"/>
      <c r="HBQ498" s="62"/>
      <c r="HBR498" s="62"/>
      <c r="HBS498" s="62"/>
      <c r="HBT498" s="62"/>
      <c r="HBU498" s="62"/>
      <c r="HBV498" s="62"/>
      <c r="HBW498" s="62"/>
      <c r="HBX498" s="62"/>
      <c r="HBY498" s="62"/>
      <c r="HBZ498" s="62"/>
      <c r="HCA498" s="62"/>
      <c r="HCB498" s="62"/>
      <c r="HCC498" s="62"/>
      <c r="HCD498" s="62"/>
      <c r="HCE498" s="62"/>
      <c r="HCF498" s="62"/>
      <c r="HCG498" s="62"/>
      <c r="HCH498" s="62"/>
      <c r="HCI498" s="62"/>
      <c r="HCJ498" s="62"/>
      <c r="HCK498" s="62"/>
      <c r="HCL498" s="62"/>
      <c r="HCM498" s="62"/>
      <c r="HCN498" s="62"/>
      <c r="HCO498" s="62"/>
      <c r="HCP498" s="62"/>
      <c r="HCQ498" s="62"/>
      <c r="HCR498" s="62"/>
      <c r="HCS498" s="62"/>
      <c r="HCT498" s="62"/>
      <c r="HCU498" s="62"/>
      <c r="HCV498" s="62"/>
      <c r="HCW498" s="62"/>
      <c r="HCX498" s="62"/>
      <c r="HCY498" s="62"/>
      <c r="HCZ498" s="62"/>
      <c r="HDA498" s="62"/>
      <c r="HDB498" s="62"/>
      <c r="HDC498" s="62"/>
      <c r="HDD498" s="62"/>
      <c r="HDE498" s="62"/>
      <c r="HDF498" s="62"/>
      <c r="HDG498" s="62"/>
      <c r="HDH498" s="62"/>
      <c r="HDI498" s="62"/>
      <c r="HDJ498" s="62"/>
      <c r="HDK498" s="62"/>
      <c r="HDL498" s="62"/>
      <c r="HDM498" s="62"/>
      <c r="HDN498" s="62"/>
      <c r="HDO498" s="62"/>
      <c r="HDP498" s="62"/>
      <c r="HDQ498" s="62"/>
      <c r="HDR498" s="62"/>
      <c r="HDS498" s="62"/>
      <c r="HDT498" s="62"/>
      <c r="HDU498" s="62"/>
      <c r="HDV498" s="62"/>
      <c r="HDW498" s="62"/>
      <c r="HDX498" s="62"/>
      <c r="HDY498" s="62"/>
      <c r="HDZ498" s="62"/>
      <c r="HEA498" s="62"/>
      <c r="HEB498" s="62"/>
      <c r="HEC498" s="62"/>
      <c r="HED498" s="62"/>
      <c r="HEE498" s="62"/>
      <c r="HEF498" s="62"/>
      <c r="HEG498" s="62"/>
      <c r="HEH498" s="62"/>
      <c r="HEI498" s="62"/>
      <c r="HEJ498" s="62"/>
      <c r="HEK498" s="62"/>
      <c r="HEL498" s="62"/>
      <c r="HEM498" s="62"/>
      <c r="HEN498" s="62"/>
      <c r="HEO498" s="62"/>
      <c r="HEP498" s="62"/>
      <c r="HEQ498" s="62"/>
      <c r="HER498" s="62"/>
      <c r="HES498" s="62"/>
      <c r="HET498" s="62"/>
      <c r="HEU498" s="62"/>
      <c r="HEV498" s="62"/>
      <c r="HEW498" s="62"/>
      <c r="HEX498" s="62"/>
      <c r="HEY498" s="62"/>
      <c r="HEZ498" s="62"/>
      <c r="HFA498" s="62"/>
      <c r="HFB498" s="62"/>
      <c r="HFC498" s="62"/>
      <c r="HFD498" s="62"/>
      <c r="HFE498" s="62"/>
      <c r="HFF498" s="62"/>
      <c r="HFG498" s="62"/>
      <c r="HFH498" s="62"/>
      <c r="HFI498" s="62"/>
      <c r="HFJ498" s="62"/>
      <c r="HFK498" s="62"/>
      <c r="HFL498" s="62"/>
      <c r="HFM498" s="62"/>
      <c r="HFN498" s="62"/>
      <c r="HFO498" s="62"/>
      <c r="HFP498" s="62"/>
      <c r="HFQ498" s="62"/>
      <c r="HFR498" s="62"/>
      <c r="HFS498" s="62"/>
      <c r="HFT498" s="62"/>
      <c r="HFU498" s="62"/>
      <c r="HFV498" s="62"/>
      <c r="HFW498" s="62"/>
      <c r="HFX498" s="62"/>
      <c r="HFY498" s="62"/>
      <c r="HFZ498" s="62"/>
      <c r="HGA498" s="62"/>
      <c r="HGB498" s="62"/>
      <c r="HGC498" s="62"/>
      <c r="HGD498" s="62"/>
      <c r="HGE498" s="62"/>
      <c r="HGF498" s="62"/>
      <c r="HGG498" s="62"/>
      <c r="HGH498" s="62"/>
      <c r="HGI498" s="62"/>
      <c r="HGJ498" s="62"/>
      <c r="HGK498" s="62"/>
      <c r="HGL498" s="62"/>
      <c r="HGM498" s="62"/>
      <c r="HGN498" s="62"/>
      <c r="HGO498" s="62"/>
      <c r="HGP498" s="62"/>
      <c r="HGQ498" s="62"/>
      <c r="HGR498" s="62"/>
      <c r="HGS498" s="62"/>
      <c r="HGT498" s="62"/>
      <c r="HGU498" s="62"/>
      <c r="HGV498" s="62"/>
      <c r="HGW498" s="62"/>
      <c r="HGX498" s="62"/>
      <c r="HGY498" s="62"/>
      <c r="HGZ498" s="62"/>
      <c r="HHA498" s="62"/>
      <c r="HHB498" s="62"/>
      <c r="HHC498" s="62"/>
      <c r="HHD498" s="62"/>
      <c r="HHE498" s="62"/>
      <c r="HHF498" s="62"/>
      <c r="HHG498" s="62"/>
      <c r="HHH498" s="62"/>
      <c r="HHI498" s="62"/>
      <c r="HHJ498" s="62"/>
      <c r="HHK498" s="62"/>
      <c r="HHL498" s="62"/>
      <c r="HHM498" s="62"/>
      <c r="HHN498" s="62"/>
      <c r="HHO498" s="62"/>
      <c r="HHP498" s="62"/>
      <c r="HHQ498" s="62"/>
      <c r="HHR498" s="62"/>
      <c r="HHS498" s="62"/>
      <c r="HHT498" s="62"/>
      <c r="HHU498" s="62"/>
      <c r="HHV498" s="62"/>
      <c r="HHW498" s="62"/>
      <c r="HHX498" s="62"/>
      <c r="HHY498" s="62"/>
      <c r="HHZ498" s="62"/>
      <c r="HIA498" s="62"/>
      <c r="HIB498" s="62"/>
      <c r="HIC498" s="62"/>
      <c r="HID498" s="62"/>
      <c r="HIE498" s="62"/>
      <c r="HIF498" s="62"/>
      <c r="HIG498" s="62"/>
      <c r="HIH498" s="62"/>
      <c r="HII498" s="62"/>
      <c r="HIJ498" s="62"/>
      <c r="HIK498" s="62"/>
      <c r="HIL498" s="62"/>
      <c r="HIM498" s="62"/>
      <c r="HIN498" s="62"/>
      <c r="HIO498" s="62"/>
      <c r="HIP498" s="62"/>
      <c r="HIQ498" s="62"/>
      <c r="HIR498" s="62"/>
      <c r="HIS498" s="62"/>
      <c r="HIT498" s="62"/>
      <c r="HIU498" s="62"/>
      <c r="HIV498" s="62"/>
      <c r="HIW498" s="62"/>
      <c r="HIX498" s="62"/>
      <c r="HIY498" s="62"/>
      <c r="HIZ498" s="62"/>
      <c r="HJA498" s="62"/>
      <c r="HJB498" s="62"/>
      <c r="HJC498" s="62"/>
      <c r="HJD498" s="62"/>
      <c r="HJE498" s="62"/>
      <c r="HJF498" s="62"/>
      <c r="HJG498" s="62"/>
      <c r="HJH498" s="62"/>
      <c r="HJI498" s="62"/>
      <c r="HJJ498" s="62"/>
      <c r="HJK498" s="62"/>
      <c r="HJL498" s="62"/>
      <c r="HJM498" s="62"/>
      <c r="HJN498" s="62"/>
      <c r="HJO498" s="62"/>
      <c r="HJP498" s="62"/>
      <c r="HJQ498" s="62"/>
      <c r="HJR498" s="62"/>
      <c r="HJS498" s="62"/>
      <c r="HJT498" s="62"/>
      <c r="HJU498" s="62"/>
      <c r="HJV498" s="62"/>
      <c r="HJW498" s="62"/>
      <c r="HJX498" s="62"/>
      <c r="HJY498" s="62"/>
      <c r="HJZ498" s="62"/>
      <c r="HKA498" s="62"/>
      <c r="HKB498" s="62"/>
      <c r="HKC498" s="62"/>
      <c r="HKD498" s="62"/>
      <c r="HKE498" s="62"/>
      <c r="HKF498" s="62"/>
      <c r="HKG498" s="62"/>
      <c r="HKH498" s="62"/>
      <c r="HKI498" s="62"/>
      <c r="HKJ498" s="62"/>
      <c r="HKK498" s="62"/>
      <c r="HKL498" s="62"/>
      <c r="HKM498" s="62"/>
      <c r="HKN498" s="62"/>
      <c r="HKO498" s="62"/>
      <c r="HKP498" s="62"/>
      <c r="HKQ498" s="62"/>
      <c r="HKR498" s="62"/>
      <c r="HKS498" s="62"/>
      <c r="HKT498" s="62"/>
      <c r="HKU498" s="62"/>
      <c r="HKV498" s="62"/>
      <c r="HKW498" s="62"/>
      <c r="HKX498" s="62"/>
      <c r="HKY498" s="62"/>
      <c r="HKZ498" s="62"/>
      <c r="HLA498" s="62"/>
      <c r="HLB498" s="62"/>
      <c r="HLC498" s="62"/>
      <c r="HLD498" s="62"/>
      <c r="HLE498" s="62"/>
      <c r="HLF498" s="62"/>
      <c r="HLG498" s="62"/>
      <c r="HLH498" s="62"/>
      <c r="HLI498" s="62"/>
      <c r="HLJ498" s="62"/>
      <c r="HLK498" s="62"/>
      <c r="HLL498" s="62"/>
      <c r="HLM498" s="62"/>
      <c r="HLN498" s="62"/>
      <c r="HLO498" s="62"/>
      <c r="HLP498" s="62"/>
      <c r="HLQ498" s="62"/>
      <c r="HLR498" s="62"/>
      <c r="HLS498" s="62"/>
      <c r="HLT498" s="62"/>
      <c r="HLU498" s="62"/>
      <c r="HLV498" s="62"/>
      <c r="HLW498" s="62"/>
      <c r="HLX498" s="62"/>
      <c r="HLY498" s="62"/>
      <c r="HLZ498" s="62"/>
      <c r="HMA498" s="62"/>
      <c r="HMB498" s="62"/>
      <c r="HMC498" s="62"/>
      <c r="HMD498" s="62"/>
      <c r="HME498" s="62"/>
      <c r="HMF498" s="62"/>
      <c r="HMG498" s="62"/>
      <c r="HMH498" s="62"/>
      <c r="HMI498" s="62"/>
      <c r="HMJ498" s="62"/>
      <c r="HMK498" s="62"/>
      <c r="HML498" s="62"/>
      <c r="HMM498" s="62"/>
      <c r="HMN498" s="62"/>
      <c r="HMO498" s="62"/>
      <c r="HMP498" s="62"/>
      <c r="HMQ498" s="62"/>
      <c r="HMR498" s="62"/>
      <c r="HMS498" s="62"/>
      <c r="HMT498" s="62"/>
      <c r="HMU498" s="62"/>
      <c r="HMV498" s="62"/>
      <c r="HMW498" s="62"/>
      <c r="HMX498" s="62"/>
      <c r="HMY498" s="62"/>
      <c r="HMZ498" s="62"/>
      <c r="HNA498" s="62"/>
      <c r="HNB498" s="62"/>
      <c r="HNC498" s="62"/>
      <c r="HND498" s="62"/>
      <c r="HNE498" s="62"/>
      <c r="HNF498" s="62"/>
      <c r="HNG498" s="62"/>
      <c r="HNH498" s="62"/>
      <c r="HNI498" s="62"/>
      <c r="HNJ498" s="62"/>
      <c r="HNK498" s="62"/>
      <c r="HNL498" s="62"/>
      <c r="HNM498" s="62"/>
      <c r="HNN498" s="62"/>
      <c r="HNO498" s="62"/>
      <c r="HNP498" s="62"/>
      <c r="HNQ498" s="62"/>
      <c r="HNR498" s="62"/>
      <c r="HNS498" s="62"/>
      <c r="HNT498" s="62"/>
      <c r="HNU498" s="62"/>
      <c r="HNV498" s="62"/>
      <c r="HNW498" s="62"/>
      <c r="HNX498" s="62"/>
      <c r="HNY498" s="62"/>
      <c r="HNZ498" s="62"/>
      <c r="HOA498" s="62"/>
      <c r="HOB498" s="62"/>
      <c r="HOC498" s="62"/>
      <c r="HOD498" s="62"/>
      <c r="HOE498" s="62"/>
      <c r="HOF498" s="62"/>
      <c r="HOG498" s="62"/>
      <c r="HOH498" s="62"/>
      <c r="HOI498" s="62"/>
      <c r="HOJ498" s="62"/>
      <c r="HOK498" s="62"/>
      <c r="HOL498" s="62"/>
      <c r="HOM498" s="62"/>
      <c r="HON498" s="62"/>
      <c r="HOO498" s="62"/>
      <c r="HOP498" s="62"/>
      <c r="HOQ498" s="62"/>
      <c r="HOR498" s="62"/>
      <c r="HOS498" s="62"/>
      <c r="HOT498" s="62"/>
      <c r="HOU498" s="62"/>
      <c r="HOV498" s="62"/>
      <c r="HOW498" s="62"/>
      <c r="HOX498" s="62"/>
      <c r="HOY498" s="62"/>
      <c r="HOZ498" s="62"/>
      <c r="HPA498" s="62"/>
      <c r="HPB498" s="62"/>
      <c r="HPC498" s="62"/>
      <c r="HPD498" s="62"/>
      <c r="HPE498" s="62"/>
      <c r="HPF498" s="62"/>
      <c r="HPG498" s="62"/>
      <c r="HPH498" s="62"/>
      <c r="HPI498" s="62"/>
      <c r="HPJ498" s="62"/>
      <c r="HPK498" s="62"/>
      <c r="HPL498" s="62"/>
      <c r="HPM498" s="62"/>
      <c r="HPN498" s="62"/>
      <c r="HPO498" s="62"/>
      <c r="HPP498" s="62"/>
      <c r="HPQ498" s="62"/>
      <c r="HPR498" s="62"/>
      <c r="HPS498" s="62"/>
      <c r="HPT498" s="62"/>
      <c r="HPU498" s="62"/>
      <c r="HPV498" s="62"/>
      <c r="HPW498" s="62"/>
      <c r="HPX498" s="62"/>
      <c r="HPY498" s="62"/>
      <c r="HPZ498" s="62"/>
      <c r="HQA498" s="62"/>
      <c r="HQB498" s="62"/>
      <c r="HQC498" s="62"/>
      <c r="HQD498" s="62"/>
      <c r="HQE498" s="62"/>
      <c r="HQF498" s="62"/>
      <c r="HQG498" s="62"/>
      <c r="HQH498" s="62"/>
      <c r="HQI498" s="62"/>
      <c r="HQJ498" s="62"/>
      <c r="HQK498" s="62"/>
      <c r="HQL498" s="62"/>
      <c r="HQM498" s="62"/>
      <c r="HQN498" s="62"/>
      <c r="HQO498" s="62"/>
      <c r="HQP498" s="62"/>
      <c r="HQQ498" s="62"/>
      <c r="HQR498" s="62"/>
      <c r="HQS498" s="62"/>
      <c r="HQT498" s="62"/>
      <c r="HQU498" s="62"/>
      <c r="HQV498" s="62"/>
      <c r="HQW498" s="62"/>
      <c r="HQX498" s="62"/>
      <c r="HQY498" s="62"/>
      <c r="HQZ498" s="62"/>
      <c r="HRA498" s="62"/>
      <c r="HRB498" s="62"/>
      <c r="HRC498" s="62"/>
      <c r="HRD498" s="62"/>
      <c r="HRE498" s="62"/>
      <c r="HRF498" s="62"/>
      <c r="HRG498" s="62"/>
      <c r="HRH498" s="62"/>
      <c r="HRI498" s="62"/>
      <c r="HRJ498" s="62"/>
      <c r="HRK498" s="62"/>
      <c r="HRL498" s="62"/>
      <c r="HRM498" s="62"/>
      <c r="HRN498" s="62"/>
      <c r="HRO498" s="62"/>
      <c r="HRP498" s="62"/>
      <c r="HRQ498" s="62"/>
      <c r="HRR498" s="62"/>
      <c r="HRS498" s="62"/>
      <c r="HRT498" s="62"/>
      <c r="HRU498" s="62"/>
      <c r="HRV498" s="62"/>
      <c r="HRW498" s="62"/>
      <c r="HRX498" s="62"/>
      <c r="HRY498" s="62"/>
      <c r="HRZ498" s="62"/>
      <c r="HSA498" s="62"/>
      <c r="HSB498" s="62"/>
      <c r="HSC498" s="62"/>
      <c r="HSD498" s="62"/>
      <c r="HSE498" s="62"/>
      <c r="HSF498" s="62"/>
      <c r="HSG498" s="62"/>
      <c r="HSH498" s="62"/>
      <c r="HSI498" s="62"/>
      <c r="HSJ498" s="62"/>
      <c r="HSK498" s="62"/>
      <c r="HSL498" s="62"/>
      <c r="HSM498" s="62"/>
      <c r="HSN498" s="62"/>
      <c r="HSO498" s="62"/>
      <c r="HSP498" s="62"/>
      <c r="HSQ498" s="62"/>
      <c r="HSR498" s="62"/>
      <c r="HSS498" s="62"/>
      <c r="HST498" s="62"/>
      <c r="HSU498" s="62"/>
      <c r="HSV498" s="62"/>
      <c r="HSW498" s="62"/>
      <c r="HSX498" s="62"/>
      <c r="HSY498" s="62"/>
      <c r="HSZ498" s="62"/>
      <c r="HTA498" s="62"/>
      <c r="HTB498" s="62"/>
      <c r="HTC498" s="62"/>
      <c r="HTD498" s="62"/>
      <c r="HTE498" s="62"/>
      <c r="HTF498" s="62"/>
      <c r="HTG498" s="62"/>
      <c r="HTH498" s="62"/>
      <c r="HTI498" s="62"/>
      <c r="HTJ498" s="62"/>
      <c r="HTK498" s="62"/>
      <c r="HTL498" s="62"/>
      <c r="HTM498" s="62"/>
      <c r="HTN498" s="62"/>
      <c r="HTO498" s="62"/>
      <c r="HTP498" s="62"/>
      <c r="HTQ498" s="62"/>
      <c r="HTR498" s="62"/>
      <c r="HTS498" s="62"/>
      <c r="HTT498" s="62"/>
      <c r="HTU498" s="62"/>
      <c r="HTV498" s="62"/>
      <c r="HTW498" s="62"/>
      <c r="HTX498" s="62"/>
      <c r="HTY498" s="62"/>
      <c r="HTZ498" s="62"/>
      <c r="HUA498" s="62"/>
      <c r="HUB498" s="62"/>
      <c r="HUC498" s="62"/>
      <c r="HUD498" s="62"/>
      <c r="HUE498" s="62"/>
      <c r="HUF498" s="62"/>
      <c r="HUG498" s="62"/>
      <c r="HUH498" s="62"/>
      <c r="HUI498" s="62"/>
      <c r="HUJ498" s="62"/>
      <c r="HUK498" s="62"/>
      <c r="HUL498" s="62"/>
      <c r="HUM498" s="62"/>
      <c r="HUN498" s="62"/>
      <c r="HUO498" s="62"/>
      <c r="HUP498" s="62"/>
      <c r="HUQ498" s="62"/>
      <c r="HUR498" s="62"/>
      <c r="HUS498" s="62"/>
      <c r="HUT498" s="62"/>
      <c r="HUU498" s="62"/>
      <c r="HUV498" s="62"/>
      <c r="HUW498" s="62"/>
      <c r="HUX498" s="62"/>
      <c r="HUY498" s="62"/>
      <c r="HUZ498" s="62"/>
      <c r="HVA498" s="62"/>
      <c r="HVB498" s="62"/>
      <c r="HVC498" s="62"/>
      <c r="HVD498" s="62"/>
      <c r="HVE498" s="62"/>
      <c r="HVF498" s="62"/>
      <c r="HVG498" s="62"/>
      <c r="HVH498" s="62"/>
      <c r="HVI498" s="62"/>
      <c r="HVJ498" s="62"/>
      <c r="HVK498" s="62"/>
      <c r="HVL498" s="62"/>
      <c r="HVM498" s="62"/>
      <c r="HVN498" s="62"/>
      <c r="HVO498" s="62"/>
      <c r="HVP498" s="62"/>
      <c r="HVQ498" s="62"/>
      <c r="HVR498" s="62"/>
      <c r="HVS498" s="62"/>
      <c r="HVT498" s="62"/>
      <c r="HVU498" s="62"/>
      <c r="HVV498" s="62"/>
      <c r="HVW498" s="62"/>
      <c r="HVX498" s="62"/>
      <c r="HVY498" s="62"/>
      <c r="HVZ498" s="62"/>
      <c r="HWA498" s="62"/>
      <c r="HWB498" s="62"/>
      <c r="HWC498" s="62"/>
      <c r="HWD498" s="62"/>
      <c r="HWE498" s="62"/>
      <c r="HWF498" s="62"/>
      <c r="HWG498" s="62"/>
      <c r="HWH498" s="62"/>
      <c r="HWI498" s="62"/>
      <c r="HWJ498" s="62"/>
      <c r="HWK498" s="62"/>
      <c r="HWL498" s="62"/>
      <c r="HWM498" s="62"/>
      <c r="HWN498" s="62"/>
      <c r="HWO498" s="62"/>
      <c r="HWP498" s="62"/>
      <c r="HWQ498" s="62"/>
      <c r="HWR498" s="62"/>
      <c r="HWS498" s="62"/>
      <c r="HWT498" s="62"/>
      <c r="HWU498" s="62"/>
      <c r="HWV498" s="62"/>
      <c r="HWW498" s="62"/>
      <c r="HWX498" s="62"/>
      <c r="HWY498" s="62"/>
      <c r="HWZ498" s="62"/>
      <c r="HXA498" s="62"/>
      <c r="HXB498" s="62"/>
      <c r="HXC498" s="62"/>
      <c r="HXD498" s="62"/>
      <c r="HXE498" s="62"/>
      <c r="HXF498" s="62"/>
      <c r="HXG498" s="62"/>
      <c r="HXH498" s="62"/>
      <c r="HXI498" s="62"/>
      <c r="HXJ498" s="62"/>
      <c r="HXK498" s="62"/>
      <c r="HXL498" s="62"/>
      <c r="HXM498" s="62"/>
      <c r="HXN498" s="62"/>
      <c r="HXO498" s="62"/>
      <c r="HXP498" s="62"/>
      <c r="HXQ498" s="62"/>
      <c r="HXR498" s="62"/>
      <c r="HXS498" s="62"/>
      <c r="HXT498" s="62"/>
      <c r="HXU498" s="62"/>
      <c r="HXV498" s="62"/>
      <c r="HXW498" s="62"/>
      <c r="HXX498" s="62"/>
      <c r="HXY498" s="62"/>
      <c r="HXZ498" s="62"/>
      <c r="HYA498" s="62"/>
      <c r="HYB498" s="62"/>
      <c r="HYC498" s="62"/>
      <c r="HYD498" s="62"/>
      <c r="HYE498" s="62"/>
      <c r="HYF498" s="62"/>
      <c r="HYG498" s="62"/>
      <c r="HYH498" s="62"/>
      <c r="HYI498" s="62"/>
      <c r="HYJ498" s="62"/>
      <c r="HYK498" s="62"/>
      <c r="HYL498" s="62"/>
      <c r="HYM498" s="62"/>
      <c r="HYN498" s="62"/>
      <c r="HYO498" s="62"/>
      <c r="HYP498" s="62"/>
      <c r="HYQ498" s="62"/>
      <c r="HYR498" s="62"/>
      <c r="HYS498" s="62"/>
      <c r="HYT498" s="62"/>
      <c r="HYU498" s="62"/>
      <c r="HYV498" s="62"/>
      <c r="HYW498" s="62"/>
      <c r="HYX498" s="62"/>
      <c r="HYY498" s="62"/>
      <c r="HYZ498" s="62"/>
      <c r="HZA498" s="62"/>
      <c r="HZB498" s="62"/>
      <c r="HZC498" s="62"/>
      <c r="HZD498" s="62"/>
      <c r="HZE498" s="62"/>
      <c r="HZF498" s="62"/>
      <c r="HZG498" s="62"/>
      <c r="HZH498" s="62"/>
      <c r="HZI498" s="62"/>
      <c r="HZJ498" s="62"/>
      <c r="HZK498" s="62"/>
      <c r="HZL498" s="62"/>
      <c r="HZM498" s="62"/>
      <c r="HZN498" s="62"/>
      <c r="HZO498" s="62"/>
      <c r="HZP498" s="62"/>
      <c r="HZQ498" s="62"/>
      <c r="HZR498" s="62"/>
      <c r="HZS498" s="62"/>
      <c r="HZT498" s="62"/>
      <c r="HZU498" s="62"/>
      <c r="HZV498" s="62"/>
      <c r="HZW498" s="62"/>
      <c r="HZX498" s="62"/>
      <c r="HZY498" s="62"/>
      <c r="HZZ498" s="62"/>
      <c r="IAA498" s="62"/>
      <c r="IAB498" s="62"/>
      <c r="IAC498" s="62"/>
      <c r="IAD498" s="62"/>
      <c r="IAE498" s="62"/>
      <c r="IAF498" s="62"/>
      <c r="IAG498" s="62"/>
      <c r="IAH498" s="62"/>
      <c r="IAI498" s="62"/>
      <c r="IAJ498" s="62"/>
      <c r="IAK498" s="62"/>
      <c r="IAL498" s="62"/>
      <c r="IAM498" s="62"/>
      <c r="IAN498" s="62"/>
      <c r="IAO498" s="62"/>
      <c r="IAP498" s="62"/>
      <c r="IAQ498" s="62"/>
      <c r="IAR498" s="62"/>
      <c r="IAS498" s="62"/>
      <c r="IAT498" s="62"/>
      <c r="IAU498" s="62"/>
      <c r="IAV498" s="62"/>
      <c r="IAW498" s="62"/>
      <c r="IAX498" s="62"/>
      <c r="IAY498" s="62"/>
      <c r="IAZ498" s="62"/>
      <c r="IBA498" s="62"/>
      <c r="IBB498" s="62"/>
      <c r="IBC498" s="62"/>
      <c r="IBD498" s="62"/>
      <c r="IBE498" s="62"/>
      <c r="IBF498" s="62"/>
      <c r="IBG498" s="62"/>
      <c r="IBH498" s="62"/>
      <c r="IBI498" s="62"/>
      <c r="IBJ498" s="62"/>
      <c r="IBK498" s="62"/>
      <c r="IBL498" s="62"/>
      <c r="IBM498" s="62"/>
      <c r="IBN498" s="62"/>
      <c r="IBO498" s="62"/>
      <c r="IBP498" s="62"/>
      <c r="IBQ498" s="62"/>
      <c r="IBR498" s="62"/>
      <c r="IBS498" s="62"/>
      <c r="IBT498" s="62"/>
      <c r="IBU498" s="62"/>
      <c r="IBV498" s="62"/>
      <c r="IBW498" s="62"/>
      <c r="IBX498" s="62"/>
      <c r="IBY498" s="62"/>
      <c r="IBZ498" s="62"/>
      <c r="ICA498" s="62"/>
      <c r="ICB498" s="62"/>
      <c r="ICC498" s="62"/>
      <c r="ICD498" s="62"/>
      <c r="ICE498" s="62"/>
      <c r="ICF498" s="62"/>
      <c r="ICG498" s="62"/>
      <c r="ICH498" s="62"/>
      <c r="ICI498" s="62"/>
      <c r="ICJ498" s="62"/>
      <c r="ICK498" s="62"/>
      <c r="ICL498" s="62"/>
      <c r="ICM498" s="62"/>
      <c r="ICN498" s="62"/>
      <c r="ICO498" s="62"/>
      <c r="ICP498" s="62"/>
      <c r="ICQ498" s="62"/>
      <c r="ICR498" s="62"/>
      <c r="ICS498" s="62"/>
      <c r="ICT498" s="62"/>
      <c r="ICU498" s="62"/>
      <c r="ICV498" s="62"/>
      <c r="ICW498" s="62"/>
      <c r="ICX498" s="62"/>
      <c r="ICY498" s="62"/>
      <c r="ICZ498" s="62"/>
      <c r="IDA498" s="62"/>
      <c r="IDB498" s="62"/>
      <c r="IDC498" s="62"/>
      <c r="IDD498" s="62"/>
      <c r="IDE498" s="62"/>
      <c r="IDF498" s="62"/>
      <c r="IDG498" s="62"/>
      <c r="IDH498" s="62"/>
      <c r="IDI498" s="62"/>
      <c r="IDJ498" s="62"/>
      <c r="IDK498" s="62"/>
      <c r="IDL498" s="62"/>
      <c r="IDM498" s="62"/>
      <c r="IDN498" s="62"/>
      <c r="IDO498" s="62"/>
      <c r="IDP498" s="62"/>
      <c r="IDQ498" s="62"/>
      <c r="IDR498" s="62"/>
      <c r="IDS498" s="62"/>
      <c r="IDT498" s="62"/>
      <c r="IDU498" s="62"/>
      <c r="IDV498" s="62"/>
      <c r="IDW498" s="62"/>
      <c r="IDX498" s="62"/>
      <c r="IDY498" s="62"/>
      <c r="IDZ498" s="62"/>
      <c r="IEA498" s="62"/>
      <c r="IEB498" s="62"/>
      <c r="IEC498" s="62"/>
      <c r="IED498" s="62"/>
      <c r="IEE498" s="62"/>
      <c r="IEF498" s="62"/>
      <c r="IEG498" s="62"/>
      <c r="IEH498" s="62"/>
      <c r="IEI498" s="62"/>
      <c r="IEJ498" s="62"/>
      <c r="IEK498" s="62"/>
      <c r="IEL498" s="62"/>
      <c r="IEM498" s="62"/>
      <c r="IEN498" s="62"/>
      <c r="IEO498" s="62"/>
      <c r="IEP498" s="62"/>
      <c r="IEQ498" s="62"/>
      <c r="IER498" s="62"/>
      <c r="IES498" s="62"/>
      <c r="IET498" s="62"/>
      <c r="IEU498" s="62"/>
      <c r="IEV498" s="62"/>
      <c r="IEW498" s="62"/>
      <c r="IEX498" s="62"/>
      <c r="IEY498" s="62"/>
      <c r="IEZ498" s="62"/>
      <c r="IFA498" s="62"/>
      <c r="IFB498" s="62"/>
      <c r="IFC498" s="62"/>
      <c r="IFD498" s="62"/>
      <c r="IFE498" s="62"/>
      <c r="IFF498" s="62"/>
      <c r="IFG498" s="62"/>
      <c r="IFH498" s="62"/>
      <c r="IFI498" s="62"/>
      <c r="IFJ498" s="62"/>
      <c r="IFK498" s="62"/>
      <c r="IFL498" s="62"/>
      <c r="IFM498" s="62"/>
      <c r="IFN498" s="62"/>
      <c r="IFO498" s="62"/>
      <c r="IFP498" s="62"/>
      <c r="IFQ498" s="62"/>
      <c r="IFR498" s="62"/>
      <c r="IFS498" s="62"/>
      <c r="IFT498" s="62"/>
      <c r="IFU498" s="62"/>
      <c r="IFV498" s="62"/>
      <c r="IFW498" s="62"/>
      <c r="IFX498" s="62"/>
      <c r="IFY498" s="62"/>
      <c r="IFZ498" s="62"/>
      <c r="IGA498" s="62"/>
      <c r="IGB498" s="62"/>
      <c r="IGC498" s="62"/>
      <c r="IGD498" s="62"/>
      <c r="IGE498" s="62"/>
      <c r="IGF498" s="62"/>
      <c r="IGG498" s="62"/>
      <c r="IGH498" s="62"/>
      <c r="IGI498" s="62"/>
      <c r="IGJ498" s="62"/>
      <c r="IGK498" s="62"/>
      <c r="IGL498" s="62"/>
      <c r="IGM498" s="62"/>
      <c r="IGN498" s="62"/>
      <c r="IGO498" s="62"/>
      <c r="IGP498" s="62"/>
      <c r="IGQ498" s="62"/>
      <c r="IGR498" s="62"/>
      <c r="IGS498" s="62"/>
      <c r="IGT498" s="62"/>
      <c r="IGU498" s="62"/>
      <c r="IGV498" s="62"/>
      <c r="IGW498" s="62"/>
      <c r="IGX498" s="62"/>
      <c r="IGY498" s="62"/>
      <c r="IGZ498" s="62"/>
      <c r="IHA498" s="62"/>
      <c r="IHB498" s="62"/>
      <c r="IHC498" s="62"/>
      <c r="IHD498" s="62"/>
      <c r="IHE498" s="62"/>
      <c r="IHF498" s="62"/>
      <c r="IHG498" s="62"/>
      <c r="IHH498" s="62"/>
      <c r="IHI498" s="62"/>
      <c r="IHJ498" s="62"/>
      <c r="IHK498" s="62"/>
      <c r="IHL498" s="62"/>
      <c r="IHM498" s="62"/>
      <c r="IHN498" s="62"/>
      <c r="IHO498" s="62"/>
      <c r="IHP498" s="62"/>
      <c r="IHQ498" s="62"/>
      <c r="IHR498" s="62"/>
      <c r="IHS498" s="62"/>
      <c r="IHT498" s="62"/>
      <c r="IHU498" s="62"/>
      <c r="IHV498" s="62"/>
      <c r="IHW498" s="62"/>
      <c r="IHX498" s="62"/>
      <c r="IHY498" s="62"/>
      <c r="IHZ498" s="62"/>
      <c r="IIA498" s="62"/>
      <c r="IIB498" s="62"/>
      <c r="IIC498" s="62"/>
      <c r="IID498" s="62"/>
      <c r="IIE498" s="62"/>
      <c r="IIF498" s="62"/>
      <c r="IIG498" s="62"/>
      <c r="IIH498" s="62"/>
      <c r="III498" s="62"/>
      <c r="IIJ498" s="62"/>
      <c r="IIK498" s="62"/>
      <c r="IIL498" s="62"/>
      <c r="IIM498" s="62"/>
      <c r="IIN498" s="62"/>
      <c r="IIO498" s="62"/>
      <c r="IIP498" s="62"/>
      <c r="IIQ498" s="62"/>
      <c r="IIR498" s="62"/>
      <c r="IIS498" s="62"/>
      <c r="IIT498" s="62"/>
      <c r="IIU498" s="62"/>
      <c r="IIV498" s="62"/>
      <c r="IIW498" s="62"/>
      <c r="IIX498" s="62"/>
      <c r="IIY498" s="62"/>
      <c r="IIZ498" s="62"/>
      <c r="IJA498" s="62"/>
      <c r="IJB498" s="62"/>
      <c r="IJC498" s="62"/>
      <c r="IJD498" s="62"/>
      <c r="IJE498" s="62"/>
      <c r="IJF498" s="62"/>
      <c r="IJG498" s="62"/>
      <c r="IJH498" s="62"/>
      <c r="IJI498" s="62"/>
      <c r="IJJ498" s="62"/>
      <c r="IJK498" s="62"/>
      <c r="IJL498" s="62"/>
      <c r="IJM498" s="62"/>
      <c r="IJN498" s="62"/>
      <c r="IJO498" s="62"/>
      <c r="IJP498" s="62"/>
      <c r="IJQ498" s="62"/>
      <c r="IJR498" s="62"/>
      <c r="IJS498" s="62"/>
      <c r="IJT498" s="62"/>
      <c r="IJU498" s="62"/>
      <c r="IJV498" s="62"/>
      <c r="IJW498" s="62"/>
      <c r="IJX498" s="62"/>
      <c r="IJY498" s="62"/>
      <c r="IJZ498" s="62"/>
      <c r="IKA498" s="62"/>
      <c r="IKB498" s="62"/>
      <c r="IKC498" s="62"/>
      <c r="IKD498" s="62"/>
      <c r="IKE498" s="62"/>
      <c r="IKF498" s="62"/>
      <c r="IKG498" s="62"/>
      <c r="IKH498" s="62"/>
      <c r="IKI498" s="62"/>
      <c r="IKJ498" s="62"/>
      <c r="IKK498" s="62"/>
      <c r="IKL498" s="62"/>
      <c r="IKM498" s="62"/>
      <c r="IKN498" s="62"/>
      <c r="IKO498" s="62"/>
      <c r="IKP498" s="62"/>
      <c r="IKQ498" s="62"/>
      <c r="IKR498" s="62"/>
      <c r="IKS498" s="62"/>
      <c r="IKT498" s="62"/>
      <c r="IKU498" s="62"/>
      <c r="IKV498" s="62"/>
      <c r="IKW498" s="62"/>
      <c r="IKX498" s="62"/>
      <c r="IKY498" s="62"/>
      <c r="IKZ498" s="62"/>
      <c r="ILA498" s="62"/>
      <c r="ILB498" s="62"/>
      <c r="ILC498" s="62"/>
      <c r="ILD498" s="62"/>
      <c r="ILE498" s="62"/>
      <c r="ILF498" s="62"/>
      <c r="ILG498" s="62"/>
      <c r="ILH498" s="62"/>
      <c r="ILI498" s="62"/>
      <c r="ILJ498" s="62"/>
      <c r="ILK498" s="62"/>
      <c r="ILL498" s="62"/>
      <c r="ILM498" s="62"/>
      <c r="ILN498" s="62"/>
      <c r="ILO498" s="62"/>
      <c r="ILP498" s="62"/>
      <c r="ILQ498" s="62"/>
      <c r="ILR498" s="62"/>
      <c r="ILS498" s="62"/>
      <c r="ILT498" s="62"/>
      <c r="ILU498" s="62"/>
      <c r="ILV498" s="62"/>
      <c r="ILW498" s="62"/>
      <c r="ILX498" s="62"/>
      <c r="ILY498" s="62"/>
      <c r="ILZ498" s="62"/>
      <c r="IMA498" s="62"/>
      <c r="IMB498" s="62"/>
      <c r="IMC498" s="62"/>
      <c r="IMD498" s="62"/>
      <c r="IME498" s="62"/>
      <c r="IMF498" s="62"/>
      <c r="IMG498" s="62"/>
      <c r="IMH498" s="62"/>
      <c r="IMI498" s="62"/>
      <c r="IMJ498" s="62"/>
      <c r="IMK498" s="62"/>
      <c r="IML498" s="62"/>
      <c r="IMM498" s="62"/>
      <c r="IMN498" s="62"/>
      <c r="IMO498" s="62"/>
      <c r="IMP498" s="62"/>
      <c r="IMQ498" s="62"/>
      <c r="IMR498" s="62"/>
      <c r="IMS498" s="62"/>
      <c r="IMT498" s="62"/>
      <c r="IMU498" s="62"/>
      <c r="IMV498" s="62"/>
      <c r="IMW498" s="62"/>
      <c r="IMX498" s="62"/>
      <c r="IMY498" s="62"/>
      <c r="IMZ498" s="62"/>
      <c r="INA498" s="62"/>
      <c r="INB498" s="62"/>
      <c r="INC498" s="62"/>
      <c r="IND498" s="62"/>
      <c r="INE498" s="62"/>
      <c r="INF498" s="62"/>
      <c r="ING498" s="62"/>
      <c r="INH498" s="62"/>
      <c r="INI498" s="62"/>
      <c r="INJ498" s="62"/>
      <c r="INK498" s="62"/>
      <c r="INL498" s="62"/>
      <c r="INM498" s="62"/>
      <c r="INN498" s="62"/>
      <c r="INO498" s="62"/>
      <c r="INP498" s="62"/>
      <c r="INQ498" s="62"/>
      <c r="INR498" s="62"/>
      <c r="INS498" s="62"/>
      <c r="INT498" s="62"/>
      <c r="INU498" s="62"/>
      <c r="INV498" s="62"/>
      <c r="INW498" s="62"/>
      <c r="INX498" s="62"/>
      <c r="INY498" s="62"/>
      <c r="INZ498" s="62"/>
      <c r="IOA498" s="62"/>
      <c r="IOB498" s="62"/>
      <c r="IOC498" s="62"/>
      <c r="IOD498" s="62"/>
      <c r="IOE498" s="62"/>
      <c r="IOF498" s="62"/>
      <c r="IOG498" s="62"/>
      <c r="IOH498" s="62"/>
      <c r="IOI498" s="62"/>
      <c r="IOJ498" s="62"/>
      <c r="IOK498" s="62"/>
      <c r="IOL498" s="62"/>
      <c r="IOM498" s="62"/>
      <c r="ION498" s="62"/>
      <c r="IOO498" s="62"/>
      <c r="IOP498" s="62"/>
      <c r="IOQ498" s="62"/>
      <c r="IOR498" s="62"/>
      <c r="IOS498" s="62"/>
      <c r="IOT498" s="62"/>
      <c r="IOU498" s="62"/>
      <c r="IOV498" s="62"/>
      <c r="IOW498" s="62"/>
      <c r="IOX498" s="62"/>
      <c r="IOY498" s="62"/>
      <c r="IOZ498" s="62"/>
      <c r="IPA498" s="62"/>
      <c r="IPB498" s="62"/>
      <c r="IPC498" s="62"/>
      <c r="IPD498" s="62"/>
      <c r="IPE498" s="62"/>
      <c r="IPF498" s="62"/>
      <c r="IPG498" s="62"/>
      <c r="IPH498" s="62"/>
      <c r="IPI498" s="62"/>
      <c r="IPJ498" s="62"/>
      <c r="IPK498" s="62"/>
      <c r="IPL498" s="62"/>
      <c r="IPM498" s="62"/>
      <c r="IPN498" s="62"/>
      <c r="IPO498" s="62"/>
      <c r="IPP498" s="62"/>
      <c r="IPQ498" s="62"/>
      <c r="IPR498" s="62"/>
      <c r="IPS498" s="62"/>
      <c r="IPT498" s="62"/>
      <c r="IPU498" s="62"/>
      <c r="IPV498" s="62"/>
      <c r="IPW498" s="62"/>
      <c r="IPX498" s="62"/>
      <c r="IPY498" s="62"/>
      <c r="IPZ498" s="62"/>
      <c r="IQA498" s="62"/>
      <c r="IQB498" s="62"/>
      <c r="IQC498" s="62"/>
      <c r="IQD498" s="62"/>
      <c r="IQE498" s="62"/>
      <c r="IQF498" s="62"/>
      <c r="IQG498" s="62"/>
      <c r="IQH498" s="62"/>
      <c r="IQI498" s="62"/>
      <c r="IQJ498" s="62"/>
      <c r="IQK498" s="62"/>
      <c r="IQL498" s="62"/>
      <c r="IQM498" s="62"/>
      <c r="IQN498" s="62"/>
      <c r="IQO498" s="62"/>
      <c r="IQP498" s="62"/>
      <c r="IQQ498" s="62"/>
      <c r="IQR498" s="62"/>
      <c r="IQS498" s="62"/>
      <c r="IQT498" s="62"/>
      <c r="IQU498" s="62"/>
      <c r="IQV498" s="62"/>
      <c r="IQW498" s="62"/>
      <c r="IQX498" s="62"/>
      <c r="IQY498" s="62"/>
      <c r="IQZ498" s="62"/>
      <c r="IRA498" s="62"/>
      <c r="IRB498" s="62"/>
      <c r="IRC498" s="62"/>
      <c r="IRD498" s="62"/>
      <c r="IRE498" s="62"/>
      <c r="IRF498" s="62"/>
      <c r="IRG498" s="62"/>
      <c r="IRH498" s="62"/>
      <c r="IRI498" s="62"/>
      <c r="IRJ498" s="62"/>
      <c r="IRK498" s="62"/>
      <c r="IRL498" s="62"/>
      <c r="IRM498" s="62"/>
      <c r="IRN498" s="62"/>
      <c r="IRO498" s="62"/>
      <c r="IRP498" s="62"/>
      <c r="IRQ498" s="62"/>
      <c r="IRR498" s="62"/>
      <c r="IRS498" s="62"/>
      <c r="IRT498" s="62"/>
      <c r="IRU498" s="62"/>
      <c r="IRV498" s="62"/>
      <c r="IRW498" s="62"/>
      <c r="IRX498" s="62"/>
      <c r="IRY498" s="62"/>
      <c r="IRZ498" s="62"/>
      <c r="ISA498" s="62"/>
      <c r="ISB498" s="62"/>
      <c r="ISC498" s="62"/>
      <c r="ISD498" s="62"/>
      <c r="ISE498" s="62"/>
      <c r="ISF498" s="62"/>
      <c r="ISG498" s="62"/>
      <c r="ISH498" s="62"/>
      <c r="ISI498" s="62"/>
      <c r="ISJ498" s="62"/>
      <c r="ISK498" s="62"/>
      <c r="ISL498" s="62"/>
      <c r="ISM498" s="62"/>
      <c r="ISN498" s="62"/>
      <c r="ISO498" s="62"/>
      <c r="ISP498" s="62"/>
      <c r="ISQ498" s="62"/>
      <c r="ISR498" s="62"/>
      <c r="ISS498" s="62"/>
      <c r="IST498" s="62"/>
      <c r="ISU498" s="62"/>
      <c r="ISV498" s="62"/>
      <c r="ISW498" s="62"/>
      <c r="ISX498" s="62"/>
      <c r="ISY498" s="62"/>
      <c r="ISZ498" s="62"/>
      <c r="ITA498" s="62"/>
      <c r="ITB498" s="62"/>
      <c r="ITC498" s="62"/>
      <c r="ITD498" s="62"/>
      <c r="ITE498" s="62"/>
      <c r="ITF498" s="62"/>
      <c r="ITG498" s="62"/>
      <c r="ITH498" s="62"/>
      <c r="ITI498" s="62"/>
      <c r="ITJ498" s="62"/>
      <c r="ITK498" s="62"/>
      <c r="ITL498" s="62"/>
      <c r="ITM498" s="62"/>
      <c r="ITN498" s="62"/>
      <c r="ITO498" s="62"/>
      <c r="ITP498" s="62"/>
      <c r="ITQ498" s="62"/>
      <c r="ITR498" s="62"/>
      <c r="ITS498" s="62"/>
      <c r="ITT498" s="62"/>
      <c r="ITU498" s="62"/>
      <c r="ITV498" s="62"/>
      <c r="ITW498" s="62"/>
      <c r="ITX498" s="62"/>
      <c r="ITY498" s="62"/>
      <c r="ITZ498" s="62"/>
      <c r="IUA498" s="62"/>
      <c r="IUB498" s="62"/>
      <c r="IUC498" s="62"/>
      <c r="IUD498" s="62"/>
      <c r="IUE498" s="62"/>
      <c r="IUF498" s="62"/>
      <c r="IUG498" s="62"/>
      <c r="IUH498" s="62"/>
      <c r="IUI498" s="62"/>
      <c r="IUJ498" s="62"/>
      <c r="IUK498" s="62"/>
      <c r="IUL498" s="62"/>
      <c r="IUM498" s="62"/>
      <c r="IUN498" s="62"/>
      <c r="IUO498" s="62"/>
      <c r="IUP498" s="62"/>
      <c r="IUQ498" s="62"/>
      <c r="IUR498" s="62"/>
      <c r="IUS498" s="62"/>
      <c r="IUT498" s="62"/>
      <c r="IUU498" s="62"/>
      <c r="IUV498" s="62"/>
      <c r="IUW498" s="62"/>
      <c r="IUX498" s="62"/>
      <c r="IUY498" s="62"/>
      <c r="IUZ498" s="62"/>
      <c r="IVA498" s="62"/>
      <c r="IVB498" s="62"/>
      <c r="IVC498" s="62"/>
      <c r="IVD498" s="62"/>
      <c r="IVE498" s="62"/>
      <c r="IVF498" s="62"/>
      <c r="IVG498" s="62"/>
      <c r="IVH498" s="62"/>
      <c r="IVI498" s="62"/>
      <c r="IVJ498" s="62"/>
      <c r="IVK498" s="62"/>
      <c r="IVL498" s="62"/>
      <c r="IVM498" s="62"/>
      <c r="IVN498" s="62"/>
      <c r="IVO498" s="62"/>
      <c r="IVP498" s="62"/>
      <c r="IVQ498" s="62"/>
      <c r="IVR498" s="62"/>
      <c r="IVS498" s="62"/>
      <c r="IVT498" s="62"/>
      <c r="IVU498" s="62"/>
      <c r="IVV498" s="62"/>
      <c r="IVW498" s="62"/>
      <c r="IVX498" s="62"/>
      <c r="IVY498" s="62"/>
      <c r="IVZ498" s="62"/>
      <c r="IWA498" s="62"/>
      <c r="IWB498" s="62"/>
      <c r="IWC498" s="62"/>
      <c r="IWD498" s="62"/>
      <c r="IWE498" s="62"/>
      <c r="IWF498" s="62"/>
      <c r="IWG498" s="62"/>
      <c r="IWH498" s="62"/>
      <c r="IWI498" s="62"/>
      <c r="IWJ498" s="62"/>
      <c r="IWK498" s="62"/>
      <c r="IWL498" s="62"/>
      <c r="IWM498" s="62"/>
      <c r="IWN498" s="62"/>
      <c r="IWO498" s="62"/>
      <c r="IWP498" s="62"/>
      <c r="IWQ498" s="62"/>
      <c r="IWR498" s="62"/>
      <c r="IWS498" s="62"/>
      <c r="IWT498" s="62"/>
      <c r="IWU498" s="62"/>
      <c r="IWV498" s="62"/>
      <c r="IWW498" s="62"/>
      <c r="IWX498" s="62"/>
      <c r="IWY498" s="62"/>
      <c r="IWZ498" s="62"/>
      <c r="IXA498" s="62"/>
      <c r="IXB498" s="62"/>
      <c r="IXC498" s="62"/>
      <c r="IXD498" s="62"/>
      <c r="IXE498" s="62"/>
      <c r="IXF498" s="62"/>
      <c r="IXG498" s="62"/>
      <c r="IXH498" s="62"/>
      <c r="IXI498" s="62"/>
      <c r="IXJ498" s="62"/>
      <c r="IXK498" s="62"/>
      <c r="IXL498" s="62"/>
      <c r="IXM498" s="62"/>
      <c r="IXN498" s="62"/>
      <c r="IXO498" s="62"/>
      <c r="IXP498" s="62"/>
      <c r="IXQ498" s="62"/>
      <c r="IXR498" s="62"/>
      <c r="IXS498" s="62"/>
      <c r="IXT498" s="62"/>
      <c r="IXU498" s="62"/>
      <c r="IXV498" s="62"/>
      <c r="IXW498" s="62"/>
      <c r="IXX498" s="62"/>
      <c r="IXY498" s="62"/>
      <c r="IXZ498" s="62"/>
      <c r="IYA498" s="62"/>
      <c r="IYB498" s="62"/>
      <c r="IYC498" s="62"/>
      <c r="IYD498" s="62"/>
      <c r="IYE498" s="62"/>
      <c r="IYF498" s="62"/>
      <c r="IYG498" s="62"/>
      <c r="IYH498" s="62"/>
      <c r="IYI498" s="62"/>
      <c r="IYJ498" s="62"/>
      <c r="IYK498" s="62"/>
      <c r="IYL498" s="62"/>
      <c r="IYM498" s="62"/>
      <c r="IYN498" s="62"/>
      <c r="IYO498" s="62"/>
      <c r="IYP498" s="62"/>
      <c r="IYQ498" s="62"/>
      <c r="IYR498" s="62"/>
      <c r="IYS498" s="62"/>
      <c r="IYT498" s="62"/>
      <c r="IYU498" s="62"/>
      <c r="IYV498" s="62"/>
      <c r="IYW498" s="62"/>
      <c r="IYX498" s="62"/>
      <c r="IYY498" s="62"/>
      <c r="IYZ498" s="62"/>
      <c r="IZA498" s="62"/>
      <c r="IZB498" s="62"/>
      <c r="IZC498" s="62"/>
      <c r="IZD498" s="62"/>
      <c r="IZE498" s="62"/>
      <c r="IZF498" s="62"/>
      <c r="IZG498" s="62"/>
      <c r="IZH498" s="62"/>
      <c r="IZI498" s="62"/>
      <c r="IZJ498" s="62"/>
      <c r="IZK498" s="62"/>
      <c r="IZL498" s="62"/>
      <c r="IZM498" s="62"/>
      <c r="IZN498" s="62"/>
      <c r="IZO498" s="62"/>
      <c r="IZP498" s="62"/>
      <c r="IZQ498" s="62"/>
      <c r="IZR498" s="62"/>
      <c r="IZS498" s="62"/>
      <c r="IZT498" s="62"/>
      <c r="IZU498" s="62"/>
      <c r="IZV498" s="62"/>
      <c r="IZW498" s="62"/>
      <c r="IZX498" s="62"/>
      <c r="IZY498" s="62"/>
      <c r="IZZ498" s="62"/>
      <c r="JAA498" s="62"/>
      <c r="JAB498" s="62"/>
      <c r="JAC498" s="62"/>
      <c r="JAD498" s="62"/>
      <c r="JAE498" s="62"/>
      <c r="JAF498" s="62"/>
      <c r="JAG498" s="62"/>
      <c r="JAH498" s="62"/>
      <c r="JAI498" s="62"/>
      <c r="JAJ498" s="62"/>
      <c r="JAK498" s="62"/>
      <c r="JAL498" s="62"/>
      <c r="JAM498" s="62"/>
      <c r="JAN498" s="62"/>
      <c r="JAO498" s="62"/>
      <c r="JAP498" s="62"/>
      <c r="JAQ498" s="62"/>
      <c r="JAR498" s="62"/>
      <c r="JAS498" s="62"/>
      <c r="JAT498" s="62"/>
      <c r="JAU498" s="62"/>
      <c r="JAV498" s="62"/>
      <c r="JAW498" s="62"/>
      <c r="JAX498" s="62"/>
      <c r="JAY498" s="62"/>
      <c r="JAZ498" s="62"/>
      <c r="JBA498" s="62"/>
      <c r="JBB498" s="62"/>
      <c r="JBC498" s="62"/>
      <c r="JBD498" s="62"/>
      <c r="JBE498" s="62"/>
      <c r="JBF498" s="62"/>
      <c r="JBG498" s="62"/>
      <c r="JBH498" s="62"/>
      <c r="JBI498" s="62"/>
      <c r="JBJ498" s="62"/>
      <c r="JBK498" s="62"/>
      <c r="JBL498" s="62"/>
      <c r="JBM498" s="62"/>
      <c r="JBN498" s="62"/>
      <c r="JBO498" s="62"/>
      <c r="JBP498" s="62"/>
      <c r="JBQ498" s="62"/>
      <c r="JBR498" s="62"/>
      <c r="JBS498" s="62"/>
      <c r="JBT498" s="62"/>
      <c r="JBU498" s="62"/>
      <c r="JBV498" s="62"/>
      <c r="JBW498" s="62"/>
      <c r="JBX498" s="62"/>
      <c r="JBY498" s="62"/>
      <c r="JBZ498" s="62"/>
      <c r="JCA498" s="62"/>
      <c r="JCB498" s="62"/>
      <c r="JCC498" s="62"/>
      <c r="JCD498" s="62"/>
      <c r="JCE498" s="62"/>
      <c r="JCF498" s="62"/>
      <c r="JCG498" s="62"/>
      <c r="JCH498" s="62"/>
      <c r="JCI498" s="62"/>
      <c r="JCJ498" s="62"/>
      <c r="JCK498" s="62"/>
      <c r="JCL498" s="62"/>
      <c r="JCM498" s="62"/>
      <c r="JCN498" s="62"/>
      <c r="JCO498" s="62"/>
      <c r="JCP498" s="62"/>
      <c r="JCQ498" s="62"/>
      <c r="JCR498" s="62"/>
      <c r="JCS498" s="62"/>
      <c r="JCT498" s="62"/>
      <c r="JCU498" s="62"/>
      <c r="JCV498" s="62"/>
      <c r="JCW498" s="62"/>
      <c r="JCX498" s="62"/>
      <c r="JCY498" s="62"/>
      <c r="JCZ498" s="62"/>
      <c r="JDA498" s="62"/>
      <c r="JDB498" s="62"/>
      <c r="JDC498" s="62"/>
      <c r="JDD498" s="62"/>
      <c r="JDE498" s="62"/>
      <c r="JDF498" s="62"/>
      <c r="JDG498" s="62"/>
      <c r="JDH498" s="62"/>
      <c r="JDI498" s="62"/>
      <c r="JDJ498" s="62"/>
      <c r="JDK498" s="62"/>
      <c r="JDL498" s="62"/>
      <c r="JDM498" s="62"/>
      <c r="JDN498" s="62"/>
      <c r="JDO498" s="62"/>
      <c r="JDP498" s="62"/>
      <c r="JDQ498" s="62"/>
      <c r="JDR498" s="62"/>
      <c r="JDS498" s="62"/>
      <c r="JDT498" s="62"/>
      <c r="JDU498" s="62"/>
      <c r="JDV498" s="62"/>
      <c r="JDW498" s="62"/>
      <c r="JDX498" s="62"/>
      <c r="JDY498" s="62"/>
      <c r="JDZ498" s="62"/>
      <c r="JEA498" s="62"/>
      <c r="JEB498" s="62"/>
      <c r="JEC498" s="62"/>
      <c r="JED498" s="62"/>
      <c r="JEE498" s="62"/>
      <c r="JEF498" s="62"/>
      <c r="JEG498" s="62"/>
      <c r="JEH498" s="62"/>
      <c r="JEI498" s="62"/>
      <c r="JEJ498" s="62"/>
      <c r="JEK498" s="62"/>
      <c r="JEL498" s="62"/>
      <c r="JEM498" s="62"/>
      <c r="JEN498" s="62"/>
      <c r="JEO498" s="62"/>
      <c r="JEP498" s="62"/>
      <c r="JEQ498" s="62"/>
      <c r="JER498" s="62"/>
      <c r="JES498" s="62"/>
      <c r="JET498" s="62"/>
      <c r="JEU498" s="62"/>
      <c r="JEV498" s="62"/>
      <c r="JEW498" s="62"/>
      <c r="JEX498" s="62"/>
      <c r="JEY498" s="62"/>
      <c r="JEZ498" s="62"/>
      <c r="JFA498" s="62"/>
      <c r="JFB498" s="62"/>
      <c r="JFC498" s="62"/>
      <c r="JFD498" s="62"/>
      <c r="JFE498" s="62"/>
      <c r="JFF498" s="62"/>
      <c r="JFG498" s="62"/>
      <c r="JFH498" s="62"/>
      <c r="JFI498" s="62"/>
      <c r="JFJ498" s="62"/>
      <c r="JFK498" s="62"/>
      <c r="JFL498" s="62"/>
      <c r="JFM498" s="62"/>
      <c r="JFN498" s="62"/>
      <c r="JFO498" s="62"/>
      <c r="JFP498" s="62"/>
      <c r="JFQ498" s="62"/>
      <c r="JFR498" s="62"/>
      <c r="JFS498" s="62"/>
      <c r="JFT498" s="62"/>
      <c r="JFU498" s="62"/>
      <c r="JFV498" s="62"/>
      <c r="JFW498" s="62"/>
      <c r="JFX498" s="62"/>
      <c r="JFY498" s="62"/>
      <c r="JFZ498" s="62"/>
      <c r="JGA498" s="62"/>
      <c r="JGB498" s="62"/>
      <c r="JGC498" s="62"/>
      <c r="JGD498" s="62"/>
      <c r="JGE498" s="62"/>
      <c r="JGF498" s="62"/>
      <c r="JGG498" s="62"/>
      <c r="JGH498" s="62"/>
      <c r="JGI498" s="62"/>
      <c r="JGJ498" s="62"/>
      <c r="JGK498" s="62"/>
      <c r="JGL498" s="62"/>
      <c r="JGM498" s="62"/>
      <c r="JGN498" s="62"/>
      <c r="JGO498" s="62"/>
      <c r="JGP498" s="62"/>
      <c r="JGQ498" s="62"/>
      <c r="JGR498" s="62"/>
      <c r="JGS498" s="62"/>
      <c r="JGT498" s="62"/>
      <c r="JGU498" s="62"/>
      <c r="JGV498" s="62"/>
      <c r="JGW498" s="62"/>
      <c r="JGX498" s="62"/>
      <c r="JGY498" s="62"/>
      <c r="JGZ498" s="62"/>
      <c r="JHA498" s="62"/>
      <c r="JHB498" s="62"/>
      <c r="JHC498" s="62"/>
      <c r="JHD498" s="62"/>
      <c r="JHE498" s="62"/>
      <c r="JHF498" s="62"/>
      <c r="JHG498" s="62"/>
      <c r="JHH498" s="62"/>
      <c r="JHI498" s="62"/>
      <c r="JHJ498" s="62"/>
      <c r="JHK498" s="62"/>
      <c r="JHL498" s="62"/>
      <c r="JHM498" s="62"/>
      <c r="JHN498" s="62"/>
      <c r="JHO498" s="62"/>
      <c r="JHP498" s="62"/>
      <c r="JHQ498" s="62"/>
      <c r="JHR498" s="62"/>
      <c r="JHS498" s="62"/>
      <c r="JHT498" s="62"/>
      <c r="JHU498" s="62"/>
      <c r="JHV498" s="62"/>
      <c r="JHW498" s="62"/>
      <c r="JHX498" s="62"/>
      <c r="JHY498" s="62"/>
      <c r="JHZ498" s="62"/>
      <c r="JIA498" s="62"/>
      <c r="JIB498" s="62"/>
      <c r="JIC498" s="62"/>
      <c r="JID498" s="62"/>
      <c r="JIE498" s="62"/>
      <c r="JIF498" s="62"/>
      <c r="JIG498" s="62"/>
      <c r="JIH498" s="62"/>
      <c r="JII498" s="62"/>
      <c r="JIJ498" s="62"/>
      <c r="JIK498" s="62"/>
      <c r="JIL498" s="62"/>
      <c r="JIM498" s="62"/>
      <c r="JIN498" s="62"/>
      <c r="JIO498" s="62"/>
      <c r="JIP498" s="62"/>
      <c r="JIQ498" s="62"/>
      <c r="JIR498" s="62"/>
      <c r="JIS498" s="62"/>
      <c r="JIT498" s="62"/>
      <c r="JIU498" s="62"/>
      <c r="JIV498" s="62"/>
      <c r="JIW498" s="62"/>
      <c r="JIX498" s="62"/>
      <c r="JIY498" s="62"/>
      <c r="JIZ498" s="62"/>
      <c r="JJA498" s="62"/>
      <c r="JJB498" s="62"/>
      <c r="JJC498" s="62"/>
      <c r="JJD498" s="62"/>
      <c r="JJE498" s="62"/>
      <c r="JJF498" s="62"/>
      <c r="JJG498" s="62"/>
      <c r="JJH498" s="62"/>
      <c r="JJI498" s="62"/>
      <c r="JJJ498" s="62"/>
      <c r="JJK498" s="62"/>
      <c r="JJL498" s="62"/>
      <c r="JJM498" s="62"/>
      <c r="JJN498" s="62"/>
      <c r="JJO498" s="62"/>
      <c r="JJP498" s="62"/>
      <c r="JJQ498" s="62"/>
      <c r="JJR498" s="62"/>
      <c r="JJS498" s="62"/>
      <c r="JJT498" s="62"/>
      <c r="JJU498" s="62"/>
      <c r="JJV498" s="62"/>
      <c r="JJW498" s="62"/>
      <c r="JJX498" s="62"/>
      <c r="JJY498" s="62"/>
      <c r="JJZ498" s="62"/>
      <c r="JKA498" s="62"/>
      <c r="JKB498" s="62"/>
      <c r="JKC498" s="62"/>
      <c r="JKD498" s="62"/>
      <c r="JKE498" s="62"/>
      <c r="JKF498" s="62"/>
      <c r="JKG498" s="62"/>
      <c r="JKH498" s="62"/>
      <c r="JKI498" s="62"/>
      <c r="JKJ498" s="62"/>
      <c r="JKK498" s="62"/>
      <c r="JKL498" s="62"/>
      <c r="JKM498" s="62"/>
      <c r="JKN498" s="62"/>
      <c r="JKO498" s="62"/>
      <c r="JKP498" s="62"/>
      <c r="JKQ498" s="62"/>
      <c r="JKR498" s="62"/>
      <c r="JKS498" s="62"/>
      <c r="JKT498" s="62"/>
      <c r="JKU498" s="62"/>
      <c r="JKV498" s="62"/>
      <c r="JKW498" s="62"/>
      <c r="JKX498" s="62"/>
      <c r="JKY498" s="62"/>
      <c r="JKZ498" s="62"/>
      <c r="JLA498" s="62"/>
      <c r="JLB498" s="62"/>
      <c r="JLC498" s="62"/>
      <c r="JLD498" s="62"/>
      <c r="JLE498" s="62"/>
      <c r="JLF498" s="62"/>
      <c r="JLG498" s="62"/>
      <c r="JLH498" s="62"/>
      <c r="JLI498" s="62"/>
      <c r="JLJ498" s="62"/>
      <c r="JLK498" s="62"/>
      <c r="JLL498" s="62"/>
      <c r="JLM498" s="62"/>
      <c r="JLN498" s="62"/>
      <c r="JLO498" s="62"/>
      <c r="JLP498" s="62"/>
      <c r="JLQ498" s="62"/>
      <c r="JLR498" s="62"/>
      <c r="JLS498" s="62"/>
      <c r="JLT498" s="62"/>
      <c r="JLU498" s="62"/>
      <c r="JLV498" s="62"/>
      <c r="JLW498" s="62"/>
      <c r="JLX498" s="62"/>
      <c r="JLY498" s="62"/>
      <c r="JLZ498" s="62"/>
      <c r="JMA498" s="62"/>
      <c r="JMB498" s="62"/>
      <c r="JMC498" s="62"/>
      <c r="JMD498" s="62"/>
      <c r="JME498" s="62"/>
      <c r="JMF498" s="62"/>
      <c r="JMG498" s="62"/>
      <c r="JMH498" s="62"/>
      <c r="JMI498" s="62"/>
      <c r="JMJ498" s="62"/>
      <c r="JMK498" s="62"/>
      <c r="JML498" s="62"/>
      <c r="JMM498" s="62"/>
      <c r="JMN498" s="62"/>
      <c r="JMO498" s="62"/>
      <c r="JMP498" s="62"/>
      <c r="JMQ498" s="62"/>
      <c r="JMR498" s="62"/>
      <c r="JMS498" s="62"/>
      <c r="JMT498" s="62"/>
      <c r="JMU498" s="62"/>
      <c r="JMV498" s="62"/>
      <c r="JMW498" s="62"/>
      <c r="JMX498" s="62"/>
      <c r="JMY498" s="62"/>
      <c r="JMZ498" s="62"/>
      <c r="JNA498" s="62"/>
      <c r="JNB498" s="62"/>
      <c r="JNC498" s="62"/>
      <c r="JND498" s="62"/>
      <c r="JNE498" s="62"/>
      <c r="JNF498" s="62"/>
      <c r="JNG498" s="62"/>
      <c r="JNH498" s="62"/>
      <c r="JNI498" s="62"/>
      <c r="JNJ498" s="62"/>
      <c r="JNK498" s="62"/>
      <c r="JNL498" s="62"/>
      <c r="JNM498" s="62"/>
      <c r="JNN498" s="62"/>
      <c r="JNO498" s="62"/>
      <c r="JNP498" s="62"/>
      <c r="JNQ498" s="62"/>
      <c r="JNR498" s="62"/>
      <c r="JNS498" s="62"/>
      <c r="JNT498" s="62"/>
      <c r="JNU498" s="62"/>
      <c r="JNV498" s="62"/>
      <c r="JNW498" s="62"/>
      <c r="JNX498" s="62"/>
      <c r="JNY498" s="62"/>
      <c r="JNZ498" s="62"/>
      <c r="JOA498" s="62"/>
      <c r="JOB498" s="62"/>
      <c r="JOC498" s="62"/>
      <c r="JOD498" s="62"/>
      <c r="JOE498" s="62"/>
      <c r="JOF498" s="62"/>
      <c r="JOG498" s="62"/>
      <c r="JOH498" s="62"/>
      <c r="JOI498" s="62"/>
      <c r="JOJ498" s="62"/>
      <c r="JOK498" s="62"/>
      <c r="JOL498" s="62"/>
      <c r="JOM498" s="62"/>
      <c r="JON498" s="62"/>
      <c r="JOO498" s="62"/>
      <c r="JOP498" s="62"/>
      <c r="JOQ498" s="62"/>
      <c r="JOR498" s="62"/>
      <c r="JOS498" s="62"/>
      <c r="JOT498" s="62"/>
      <c r="JOU498" s="62"/>
      <c r="JOV498" s="62"/>
      <c r="JOW498" s="62"/>
      <c r="JOX498" s="62"/>
      <c r="JOY498" s="62"/>
      <c r="JOZ498" s="62"/>
      <c r="JPA498" s="62"/>
      <c r="JPB498" s="62"/>
      <c r="JPC498" s="62"/>
      <c r="JPD498" s="62"/>
      <c r="JPE498" s="62"/>
      <c r="JPF498" s="62"/>
      <c r="JPG498" s="62"/>
      <c r="JPH498" s="62"/>
      <c r="JPI498" s="62"/>
      <c r="JPJ498" s="62"/>
      <c r="JPK498" s="62"/>
      <c r="JPL498" s="62"/>
      <c r="JPM498" s="62"/>
      <c r="JPN498" s="62"/>
      <c r="JPO498" s="62"/>
      <c r="JPP498" s="62"/>
      <c r="JPQ498" s="62"/>
      <c r="JPR498" s="62"/>
      <c r="JPS498" s="62"/>
      <c r="JPT498" s="62"/>
      <c r="JPU498" s="62"/>
      <c r="JPV498" s="62"/>
      <c r="JPW498" s="62"/>
      <c r="JPX498" s="62"/>
      <c r="JPY498" s="62"/>
      <c r="JPZ498" s="62"/>
      <c r="JQA498" s="62"/>
      <c r="JQB498" s="62"/>
      <c r="JQC498" s="62"/>
      <c r="JQD498" s="62"/>
      <c r="JQE498" s="62"/>
      <c r="JQF498" s="62"/>
      <c r="JQG498" s="62"/>
      <c r="JQH498" s="62"/>
      <c r="JQI498" s="62"/>
      <c r="JQJ498" s="62"/>
      <c r="JQK498" s="62"/>
      <c r="JQL498" s="62"/>
      <c r="JQM498" s="62"/>
      <c r="JQN498" s="62"/>
      <c r="JQO498" s="62"/>
      <c r="JQP498" s="62"/>
      <c r="JQQ498" s="62"/>
      <c r="JQR498" s="62"/>
      <c r="JQS498" s="62"/>
      <c r="JQT498" s="62"/>
      <c r="JQU498" s="62"/>
      <c r="JQV498" s="62"/>
      <c r="JQW498" s="62"/>
      <c r="JQX498" s="62"/>
      <c r="JQY498" s="62"/>
      <c r="JQZ498" s="62"/>
      <c r="JRA498" s="62"/>
      <c r="JRB498" s="62"/>
      <c r="JRC498" s="62"/>
      <c r="JRD498" s="62"/>
      <c r="JRE498" s="62"/>
      <c r="JRF498" s="62"/>
      <c r="JRG498" s="62"/>
      <c r="JRH498" s="62"/>
      <c r="JRI498" s="62"/>
      <c r="JRJ498" s="62"/>
      <c r="JRK498" s="62"/>
      <c r="JRL498" s="62"/>
      <c r="JRM498" s="62"/>
      <c r="JRN498" s="62"/>
      <c r="JRO498" s="62"/>
      <c r="JRP498" s="62"/>
      <c r="JRQ498" s="62"/>
      <c r="JRR498" s="62"/>
      <c r="JRS498" s="62"/>
      <c r="JRT498" s="62"/>
      <c r="JRU498" s="62"/>
      <c r="JRV498" s="62"/>
      <c r="JRW498" s="62"/>
      <c r="JRX498" s="62"/>
      <c r="JRY498" s="62"/>
      <c r="JRZ498" s="62"/>
      <c r="JSA498" s="62"/>
      <c r="JSB498" s="62"/>
      <c r="JSC498" s="62"/>
      <c r="JSD498" s="62"/>
      <c r="JSE498" s="62"/>
      <c r="JSF498" s="62"/>
      <c r="JSG498" s="62"/>
      <c r="JSH498" s="62"/>
      <c r="JSI498" s="62"/>
      <c r="JSJ498" s="62"/>
      <c r="JSK498" s="62"/>
      <c r="JSL498" s="62"/>
      <c r="JSM498" s="62"/>
      <c r="JSN498" s="62"/>
      <c r="JSO498" s="62"/>
      <c r="JSP498" s="62"/>
      <c r="JSQ498" s="62"/>
      <c r="JSR498" s="62"/>
      <c r="JSS498" s="62"/>
      <c r="JST498" s="62"/>
      <c r="JSU498" s="62"/>
      <c r="JSV498" s="62"/>
      <c r="JSW498" s="62"/>
      <c r="JSX498" s="62"/>
      <c r="JSY498" s="62"/>
      <c r="JSZ498" s="62"/>
      <c r="JTA498" s="62"/>
      <c r="JTB498" s="62"/>
      <c r="JTC498" s="62"/>
      <c r="JTD498" s="62"/>
      <c r="JTE498" s="62"/>
      <c r="JTF498" s="62"/>
      <c r="JTG498" s="62"/>
      <c r="JTH498" s="62"/>
      <c r="JTI498" s="62"/>
      <c r="JTJ498" s="62"/>
      <c r="JTK498" s="62"/>
      <c r="JTL498" s="62"/>
      <c r="JTM498" s="62"/>
      <c r="JTN498" s="62"/>
      <c r="JTO498" s="62"/>
      <c r="JTP498" s="62"/>
      <c r="JTQ498" s="62"/>
      <c r="JTR498" s="62"/>
      <c r="JTS498" s="62"/>
      <c r="JTT498" s="62"/>
      <c r="JTU498" s="62"/>
      <c r="JTV498" s="62"/>
      <c r="JTW498" s="62"/>
      <c r="JTX498" s="62"/>
      <c r="JTY498" s="62"/>
      <c r="JTZ498" s="62"/>
      <c r="JUA498" s="62"/>
      <c r="JUB498" s="62"/>
      <c r="JUC498" s="62"/>
      <c r="JUD498" s="62"/>
      <c r="JUE498" s="62"/>
      <c r="JUF498" s="62"/>
      <c r="JUG498" s="62"/>
      <c r="JUH498" s="62"/>
      <c r="JUI498" s="62"/>
      <c r="JUJ498" s="62"/>
      <c r="JUK498" s="62"/>
      <c r="JUL498" s="62"/>
      <c r="JUM498" s="62"/>
      <c r="JUN498" s="62"/>
      <c r="JUO498" s="62"/>
      <c r="JUP498" s="62"/>
      <c r="JUQ498" s="62"/>
      <c r="JUR498" s="62"/>
      <c r="JUS498" s="62"/>
      <c r="JUT498" s="62"/>
      <c r="JUU498" s="62"/>
      <c r="JUV498" s="62"/>
      <c r="JUW498" s="62"/>
      <c r="JUX498" s="62"/>
      <c r="JUY498" s="62"/>
      <c r="JUZ498" s="62"/>
      <c r="JVA498" s="62"/>
      <c r="JVB498" s="62"/>
      <c r="JVC498" s="62"/>
      <c r="JVD498" s="62"/>
      <c r="JVE498" s="62"/>
      <c r="JVF498" s="62"/>
      <c r="JVG498" s="62"/>
      <c r="JVH498" s="62"/>
      <c r="JVI498" s="62"/>
      <c r="JVJ498" s="62"/>
      <c r="JVK498" s="62"/>
      <c r="JVL498" s="62"/>
      <c r="JVM498" s="62"/>
      <c r="JVN498" s="62"/>
      <c r="JVO498" s="62"/>
      <c r="JVP498" s="62"/>
      <c r="JVQ498" s="62"/>
      <c r="JVR498" s="62"/>
      <c r="JVS498" s="62"/>
      <c r="JVT498" s="62"/>
      <c r="JVU498" s="62"/>
      <c r="JVV498" s="62"/>
      <c r="JVW498" s="62"/>
      <c r="JVX498" s="62"/>
      <c r="JVY498" s="62"/>
      <c r="JVZ498" s="62"/>
      <c r="JWA498" s="62"/>
      <c r="JWB498" s="62"/>
      <c r="JWC498" s="62"/>
      <c r="JWD498" s="62"/>
      <c r="JWE498" s="62"/>
      <c r="JWF498" s="62"/>
      <c r="JWG498" s="62"/>
      <c r="JWH498" s="62"/>
      <c r="JWI498" s="62"/>
      <c r="JWJ498" s="62"/>
      <c r="JWK498" s="62"/>
      <c r="JWL498" s="62"/>
      <c r="JWM498" s="62"/>
      <c r="JWN498" s="62"/>
      <c r="JWO498" s="62"/>
      <c r="JWP498" s="62"/>
      <c r="JWQ498" s="62"/>
      <c r="JWR498" s="62"/>
      <c r="JWS498" s="62"/>
      <c r="JWT498" s="62"/>
      <c r="JWU498" s="62"/>
      <c r="JWV498" s="62"/>
      <c r="JWW498" s="62"/>
      <c r="JWX498" s="62"/>
      <c r="JWY498" s="62"/>
      <c r="JWZ498" s="62"/>
      <c r="JXA498" s="62"/>
      <c r="JXB498" s="62"/>
      <c r="JXC498" s="62"/>
      <c r="JXD498" s="62"/>
      <c r="JXE498" s="62"/>
      <c r="JXF498" s="62"/>
      <c r="JXG498" s="62"/>
      <c r="JXH498" s="62"/>
      <c r="JXI498" s="62"/>
      <c r="JXJ498" s="62"/>
      <c r="JXK498" s="62"/>
      <c r="JXL498" s="62"/>
      <c r="JXM498" s="62"/>
      <c r="JXN498" s="62"/>
      <c r="JXO498" s="62"/>
      <c r="JXP498" s="62"/>
      <c r="JXQ498" s="62"/>
      <c r="JXR498" s="62"/>
      <c r="JXS498" s="62"/>
      <c r="JXT498" s="62"/>
      <c r="JXU498" s="62"/>
      <c r="JXV498" s="62"/>
      <c r="JXW498" s="62"/>
      <c r="JXX498" s="62"/>
      <c r="JXY498" s="62"/>
      <c r="JXZ498" s="62"/>
      <c r="JYA498" s="62"/>
      <c r="JYB498" s="62"/>
      <c r="JYC498" s="62"/>
      <c r="JYD498" s="62"/>
      <c r="JYE498" s="62"/>
      <c r="JYF498" s="62"/>
      <c r="JYG498" s="62"/>
      <c r="JYH498" s="62"/>
      <c r="JYI498" s="62"/>
      <c r="JYJ498" s="62"/>
      <c r="JYK498" s="62"/>
      <c r="JYL498" s="62"/>
      <c r="JYM498" s="62"/>
      <c r="JYN498" s="62"/>
      <c r="JYO498" s="62"/>
      <c r="JYP498" s="62"/>
      <c r="JYQ498" s="62"/>
      <c r="JYR498" s="62"/>
      <c r="JYS498" s="62"/>
      <c r="JYT498" s="62"/>
      <c r="JYU498" s="62"/>
      <c r="JYV498" s="62"/>
      <c r="JYW498" s="62"/>
      <c r="JYX498" s="62"/>
      <c r="JYY498" s="62"/>
      <c r="JYZ498" s="62"/>
      <c r="JZA498" s="62"/>
      <c r="JZB498" s="62"/>
      <c r="JZC498" s="62"/>
      <c r="JZD498" s="62"/>
      <c r="JZE498" s="62"/>
      <c r="JZF498" s="62"/>
      <c r="JZG498" s="62"/>
      <c r="JZH498" s="62"/>
      <c r="JZI498" s="62"/>
      <c r="JZJ498" s="62"/>
      <c r="JZK498" s="62"/>
      <c r="JZL498" s="62"/>
      <c r="JZM498" s="62"/>
      <c r="JZN498" s="62"/>
      <c r="JZO498" s="62"/>
      <c r="JZP498" s="62"/>
      <c r="JZQ498" s="62"/>
      <c r="JZR498" s="62"/>
      <c r="JZS498" s="62"/>
      <c r="JZT498" s="62"/>
      <c r="JZU498" s="62"/>
      <c r="JZV498" s="62"/>
      <c r="JZW498" s="62"/>
      <c r="JZX498" s="62"/>
      <c r="JZY498" s="62"/>
      <c r="JZZ498" s="62"/>
      <c r="KAA498" s="62"/>
      <c r="KAB498" s="62"/>
      <c r="KAC498" s="62"/>
      <c r="KAD498" s="62"/>
      <c r="KAE498" s="62"/>
      <c r="KAF498" s="62"/>
      <c r="KAG498" s="62"/>
      <c r="KAH498" s="62"/>
      <c r="KAI498" s="62"/>
      <c r="KAJ498" s="62"/>
      <c r="KAK498" s="62"/>
      <c r="KAL498" s="62"/>
      <c r="KAM498" s="62"/>
      <c r="KAN498" s="62"/>
      <c r="KAO498" s="62"/>
      <c r="KAP498" s="62"/>
      <c r="KAQ498" s="62"/>
      <c r="KAR498" s="62"/>
      <c r="KAS498" s="62"/>
      <c r="KAT498" s="62"/>
      <c r="KAU498" s="62"/>
      <c r="KAV498" s="62"/>
      <c r="KAW498" s="62"/>
      <c r="KAX498" s="62"/>
      <c r="KAY498" s="62"/>
      <c r="KAZ498" s="62"/>
      <c r="KBA498" s="62"/>
      <c r="KBB498" s="62"/>
      <c r="KBC498" s="62"/>
      <c r="KBD498" s="62"/>
      <c r="KBE498" s="62"/>
      <c r="KBF498" s="62"/>
      <c r="KBG498" s="62"/>
      <c r="KBH498" s="62"/>
      <c r="KBI498" s="62"/>
      <c r="KBJ498" s="62"/>
      <c r="KBK498" s="62"/>
      <c r="KBL498" s="62"/>
      <c r="KBM498" s="62"/>
      <c r="KBN498" s="62"/>
      <c r="KBO498" s="62"/>
      <c r="KBP498" s="62"/>
      <c r="KBQ498" s="62"/>
      <c r="KBR498" s="62"/>
      <c r="KBS498" s="62"/>
      <c r="KBT498" s="62"/>
      <c r="KBU498" s="62"/>
      <c r="KBV498" s="62"/>
      <c r="KBW498" s="62"/>
      <c r="KBX498" s="62"/>
      <c r="KBY498" s="62"/>
      <c r="KBZ498" s="62"/>
      <c r="KCA498" s="62"/>
      <c r="KCB498" s="62"/>
      <c r="KCC498" s="62"/>
      <c r="KCD498" s="62"/>
      <c r="KCE498" s="62"/>
      <c r="KCF498" s="62"/>
      <c r="KCG498" s="62"/>
      <c r="KCH498" s="62"/>
      <c r="KCI498" s="62"/>
      <c r="KCJ498" s="62"/>
      <c r="KCK498" s="62"/>
      <c r="KCL498" s="62"/>
      <c r="KCM498" s="62"/>
      <c r="KCN498" s="62"/>
      <c r="KCO498" s="62"/>
      <c r="KCP498" s="62"/>
      <c r="KCQ498" s="62"/>
      <c r="KCR498" s="62"/>
      <c r="KCS498" s="62"/>
      <c r="KCT498" s="62"/>
      <c r="KCU498" s="62"/>
      <c r="KCV498" s="62"/>
      <c r="KCW498" s="62"/>
      <c r="KCX498" s="62"/>
      <c r="KCY498" s="62"/>
      <c r="KCZ498" s="62"/>
      <c r="KDA498" s="62"/>
      <c r="KDB498" s="62"/>
      <c r="KDC498" s="62"/>
      <c r="KDD498" s="62"/>
      <c r="KDE498" s="62"/>
      <c r="KDF498" s="62"/>
      <c r="KDG498" s="62"/>
      <c r="KDH498" s="62"/>
      <c r="KDI498" s="62"/>
      <c r="KDJ498" s="62"/>
      <c r="KDK498" s="62"/>
      <c r="KDL498" s="62"/>
      <c r="KDM498" s="62"/>
      <c r="KDN498" s="62"/>
      <c r="KDO498" s="62"/>
      <c r="KDP498" s="62"/>
      <c r="KDQ498" s="62"/>
      <c r="KDR498" s="62"/>
      <c r="KDS498" s="62"/>
      <c r="KDT498" s="62"/>
      <c r="KDU498" s="62"/>
      <c r="KDV498" s="62"/>
      <c r="KDW498" s="62"/>
      <c r="KDX498" s="62"/>
      <c r="KDY498" s="62"/>
      <c r="KDZ498" s="62"/>
      <c r="KEA498" s="62"/>
      <c r="KEB498" s="62"/>
      <c r="KEC498" s="62"/>
      <c r="KED498" s="62"/>
      <c r="KEE498" s="62"/>
      <c r="KEF498" s="62"/>
      <c r="KEG498" s="62"/>
      <c r="KEH498" s="62"/>
      <c r="KEI498" s="62"/>
      <c r="KEJ498" s="62"/>
      <c r="KEK498" s="62"/>
      <c r="KEL498" s="62"/>
      <c r="KEM498" s="62"/>
      <c r="KEN498" s="62"/>
      <c r="KEO498" s="62"/>
      <c r="KEP498" s="62"/>
      <c r="KEQ498" s="62"/>
      <c r="KER498" s="62"/>
      <c r="KES498" s="62"/>
      <c r="KET498" s="62"/>
      <c r="KEU498" s="62"/>
      <c r="KEV498" s="62"/>
      <c r="KEW498" s="62"/>
      <c r="KEX498" s="62"/>
      <c r="KEY498" s="62"/>
      <c r="KEZ498" s="62"/>
      <c r="KFA498" s="62"/>
      <c r="KFB498" s="62"/>
      <c r="KFC498" s="62"/>
      <c r="KFD498" s="62"/>
      <c r="KFE498" s="62"/>
      <c r="KFF498" s="62"/>
      <c r="KFG498" s="62"/>
      <c r="KFH498" s="62"/>
      <c r="KFI498" s="62"/>
      <c r="KFJ498" s="62"/>
      <c r="KFK498" s="62"/>
      <c r="KFL498" s="62"/>
      <c r="KFM498" s="62"/>
      <c r="KFN498" s="62"/>
      <c r="KFO498" s="62"/>
      <c r="KFP498" s="62"/>
      <c r="KFQ498" s="62"/>
      <c r="KFR498" s="62"/>
      <c r="KFS498" s="62"/>
      <c r="KFT498" s="62"/>
      <c r="KFU498" s="62"/>
      <c r="KFV498" s="62"/>
      <c r="KFW498" s="62"/>
      <c r="KFX498" s="62"/>
      <c r="KFY498" s="62"/>
      <c r="KFZ498" s="62"/>
      <c r="KGA498" s="62"/>
      <c r="KGB498" s="62"/>
      <c r="KGC498" s="62"/>
      <c r="KGD498" s="62"/>
      <c r="KGE498" s="62"/>
      <c r="KGF498" s="62"/>
      <c r="KGG498" s="62"/>
      <c r="KGH498" s="62"/>
      <c r="KGI498" s="62"/>
      <c r="KGJ498" s="62"/>
      <c r="KGK498" s="62"/>
      <c r="KGL498" s="62"/>
      <c r="KGM498" s="62"/>
      <c r="KGN498" s="62"/>
      <c r="KGO498" s="62"/>
      <c r="KGP498" s="62"/>
      <c r="KGQ498" s="62"/>
      <c r="KGR498" s="62"/>
      <c r="KGS498" s="62"/>
      <c r="KGT498" s="62"/>
      <c r="KGU498" s="62"/>
      <c r="KGV498" s="62"/>
      <c r="KGW498" s="62"/>
      <c r="KGX498" s="62"/>
      <c r="KGY498" s="62"/>
      <c r="KGZ498" s="62"/>
      <c r="KHA498" s="62"/>
      <c r="KHB498" s="62"/>
      <c r="KHC498" s="62"/>
      <c r="KHD498" s="62"/>
      <c r="KHE498" s="62"/>
      <c r="KHF498" s="62"/>
      <c r="KHG498" s="62"/>
      <c r="KHH498" s="62"/>
      <c r="KHI498" s="62"/>
      <c r="KHJ498" s="62"/>
      <c r="KHK498" s="62"/>
      <c r="KHL498" s="62"/>
      <c r="KHM498" s="62"/>
      <c r="KHN498" s="62"/>
      <c r="KHO498" s="62"/>
      <c r="KHP498" s="62"/>
      <c r="KHQ498" s="62"/>
      <c r="KHR498" s="62"/>
      <c r="KHS498" s="62"/>
      <c r="KHT498" s="62"/>
      <c r="KHU498" s="62"/>
      <c r="KHV498" s="62"/>
      <c r="KHW498" s="62"/>
      <c r="KHX498" s="62"/>
      <c r="KHY498" s="62"/>
      <c r="KHZ498" s="62"/>
      <c r="KIA498" s="62"/>
      <c r="KIB498" s="62"/>
      <c r="KIC498" s="62"/>
      <c r="KID498" s="62"/>
      <c r="KIE498" s="62"/>
      <c r="KIF498" s="62"/>
      <c r="KIG498" s="62"/>
      <c r="KIH498" s="62"/>
      <c r="KII498" s="62"/>
      <c r="KIJ498" s="62"/>
      <c r="KIK498" s="62"/>
      <c r="KIL498" s="62"/>
      <c r="KIM498" s="62"/>
      <c r="KIN498" s="62"/>
      <c r="KIO498" s="62"/>
      <c r="KIP498" s="62"/>
      <c r="KIQ498" s="62"/>
      <c r="KIR498" s="62"/>
      <c r="KIS498" s="62"/>
      <c r="KIT498" s="62"/>
      <c r="KIU498" s="62"/>
      <c r="KIV498" s="62"/>
      <c r="KIW498" s="62"/>
      <c r="KIX498" s="62"/>
      <c r="KIY498" s="62"/>
      <c r="KIZ498" s="62"/>
      <c r="KJA498" s="62"/>
      <c r="KJB498" s="62"/>
      <c r="KJC498" s="62"/>
      <c r="KJD498" s="62"/>
      <c r="KJE498" s="62"/>
      <c r="KJF498" s="62"/>
      <c r="KJG498" s="62"/>
      <c r="KJH498" s="62"/>
      <c r="KJI498" s="62"/>
      <c r="KJJ498" s="62"/>
      <c r="KJK498" s="62"/>
      <c r="KJL498" s="62"/>
      <c r="KJM498" s="62"/>
      <c r="KJN498" s="62"/>
      <c r="KJO498" s="62"/>
      <c r="KJP498" s="62"/>
      <c r="KJQ498" s="62"/>
      <c r="KJR498" s="62"/>
      <c r="KJS498" s="62"/>
      <c r="KJT498" s="62"/>
      <c r="KJU498" s="62"/>
      <c r="KJV498" s="62"/>
      <c r="KJW498" s="62"/>
      <c r="KJX498" s="62"/>
      <c r="KJY498" s="62"/>
      <c r="KJZ498" s="62"/>
      <c r="KKA498" s="62"/>
      <c r="KKB498" s="62"/>
      <c r="KKC498" s="62"/>
      <c r="KKD498" s="62"/>
      <c r="KKE498" s="62"/>
      <c r="KKF498" s="62"/>
      <c r="KKG498" s="62"/>
      <c r="KKH498" s="62"/>
      <c r="KKI498" s="62"/>
      <c r="KKJ498" s="62"/>
      <c r="KKK498" s="62"/>
      <c r="KKL498" s="62"/>
      <c r="KKM498" s="62"/>
      <c r="KKN498" s="62"/>
      <c r="KKO498" s="62"/>
      <c r="KKP498" s="62"/>
      <c r="KKQ498" s="62"/>
      <c r="KKR498" s="62"/>
      <c r="KKS498" s="62"/>
      <c r="KKT498" s="62"/>
      <c r="KKU498" s="62"/>
      <c r="KKV498" s="62"/>
      <c r="KKW498" s="62"/>
      <c r="KKX498" s="62"/>
      <c r="KKY498" s="62"/>
      <c r="KKZ498" s="62"/>
      <c r="KLA498" s="62"/>
      <c r="KLB498" s="62"/>
      <c r="KLC498" s="62"/>
      <c r="KLD498" s="62"/>
      <c r="KLE498" s="62"/>
      <c r="KLF498" s="62"/>
      <c r="KLG498" s="62"/>
      <c r="KLH498" s="62"/>
      <c r="KLI498" s="62"/>
      <c r="KLJ498" s="62"/>
      <c r="KLK498" s="62"/>
      <c r="KLL498" s="62"/>
      <c r="KLM498" s="62"/>
      <c r="KLN498" s="62"/>
      <c r="KLO498" s="62"/>
      <c r="KLP498" s="62"/>
      <c r="KLQ498" s="62"/>
      <c r="KLR498" s="62"/>
      <c r="KLS498" s="62"/>
      <c r="KLT498" s="62"/>
      <c r="KLU498" s="62"/>
      <c r="KLV498" s="62"/>
      <c r="KLW498" s="62"/>
      <c r="KLX498" s="62"/>
      <c r="KLY498" s="62"/>
      <c r="KLZ498" s="62"/>
      <c r="KMA498" s="62"/>
      <c r="KMB498" s="62"/>
      <c r="KMC498" s="62"/>
      <c r="KMD498" s="62"/>
      <c r="KME498" s="62"/>
      <c r="KMF498" s="62"/>
      <c r="KMG498" s="62"/>
      <c r="KMH498" s="62"/>
      <c r="KMI498" s="62"/>
      <c r="KMJ498" s="62"/>
      <c r="KMK498" s="62"/>
      <c r="KML498" s="62"/>
      <c r="KMM498" s="62"/>
      <c r="KMN498" s="62"/>
      <c r="KMO498" s="62"/>
      <c r="KMP498" s="62"/>
      <c r="KMQ498" s="62"/>
      <c r="KMR498" s="62"/>
      <c r="KMS498" s="62"/>
      <c r="KMT498" s="62"/>
      <c r="KMU498" s="62"/>
      <c r="KMV498" s="62"/>
      <c r="KMW498" s="62"/>
      <c r="KMX498" s="62"/>
      <c r="KMY498" s="62"/>
      <c r="KMZ498" s="62"/>
      <c r="KNA498" s="62"/>
      <c r="KNB498" s="62"/>
      <c r="KNC498" s="62"/>
      <c r="KND498" s="62"/>
      <c r="KNE498" s="62"/>
      <c r="KNF498" s="62"/>
      <c r="KNG498" s="62"/>
      <c r="KNH498" s="62"/>
      <c r="KNI498" s="62"/>
      <c r="KNJ498" s="62"/>
      <c r="KNK498" s="62"/>
      <c r="KNL498" s="62"/>
      <c r="KNM498" s="62"/>
      <c r="KNN498" s="62"/>
      <c r="KNO498" s="62"/>
      <c r="KNP498" s="62"/>
      <c r="KNQ498" s="62"/>
      <c r="KNR498" s="62"/>
      <c r="KNS498" s="62"/>
      <c r="KNT498" s="62"/>
      <c r="KNU498" s="62"/>
      <c r="KNV498" s="62"/>
      <c r="KNW498" s="62"/>
      <c r="KNX498" s="62"/>
      <c r="KNY498" s="62"/>
      <c r="KNZ498" s="62"/>
      <c r="KOA498" s="62"/>
      <c r="KOB498" s="62"/>
      <c r="KOC498" s="62"/>
      <c r="KOD498" s="62"/>
      <c r="KOE498" s="62"/>
      <c r="KOF498" s="62"/>
      <c r="KOG498" s="62"/>
      <c r="KOH498" s="62"/>
      <c r="KOI498" s="62"/>
      <c r="KOJ498" s="62"/>
      <c r="KOK498" s="62"/>
      <c r="KOL498" s="62"/>
      <c r="KOM498" s="62"/>
      <c r="KON498" s="62"/>
      <c r="KOO498" s="62"/>
      <c r="KOP498" s="62"/>
      <c r="KOQ498" s="62"/>
      <c r="KOR498" s="62"/>
      <c r="KOS498" s="62"/>
      <c r="KOT498" s="62"/>
      <c r="KOU498" s="62"/>
      <c r="KOV498" s="62"/>
      <c r="KOW498" s="62"/>
      <c r="KOX498" s="62"/>
      <c r="KOY498" s="62"/>
      <c r="KOZ498" s="62"/>
      <c r="KPA498" s="62"/>
      <c r="KPB498" s="62"/>
      <c r="KPC498" s="62"/>
      <c r="KPD498" s="62"/>
      <c r="KPE498" s="62"/>
      <c r="KPF498" s="62"/>
      <c r="KPG498" s="62"/>
      <c r="KPH498" s="62"/>
      <c r="KPI498" s="62"/>
      <c r="KPJ498" s="62"/>
      <c r="KPK498" s="62"/>
      <c r="KPL498" s="62"/>
      <c r="KPM498" s="62"/>
      <c r="KPN498" s="62"/>
      <c r="KPO498" s="62"/>
      <c r="KPP498" s="62"/>
      <c r="KPQ498" s="62"/>
      <c r="KPR498" s="62"/>
      <c r="KPS498" s="62"/>
      <c r="KPT498" s="62"/>
      <c r="KPU498" s="62"/>
      <c r="KPV498" s="62"/>
      <c r="KPW498" s="62"/>
      <c r="KPX498" s="62"/>
      <c r="KPY498" s="62"/>
      <c r="KPZ498" s="62"/>
      <c r="KQA498" s="62"/>
      <c r="KQB498" s="62"/>
      <c r="KQC498" s="62"/>
      <c r="KQD498" s="62"/>
      <c r="KQE498" s="62"/>
      <c r="KQF498" s="62"/>
      <c r="KQG498" s="62"/>
      <c r="KQH498" s="62"/>
      <c r="KQI498" s="62"/>
      <c r="KQJ498" s="62"/>
      <c r="KQK498" s="62"/>
      <c r="KQL498" s="62"/>
      <c r="KQM498" s="62"/>
      <c r="KQN498" s="62"/>
      <c r="KQO498" s="62"/>
      <c r="KQP498" s="62"/>
      <c r="KQQ498" s="62"/>
      <c r="KQR498" s="62"/>
      <c r="KQS498" s="62"/>
      <c r="KQT498" s="62"/>
      <c r="KQU498" s="62"/>
      <c r="KQV498" s="62"/>
      <c r="KQW498" s="62"/>
      <c r="KQX498" s="62"/>
      <c r="KQY498" s="62"/>
      <c r="KQZ498" s="62"/>
      <c r="KRA498" s="62"/>
      <c r="KRB498" s="62"/>
      <c r="KRC498" s="62"/>
      <c r="KRD498" s="62"/>
      <c r="KRE498" s="62"/>
      <c r="KRF498" s="62"/>
      <c r="KRG498" s="62"/>
      <c r="KRH498" s="62"/>
      <c r="KRI498" s="62"/>
      <c r="KRJ498" s="62"/>
      <c r="KRK498" s="62"/>
      <c r="KRL498" s="62"/>
      <c r="KRM498" s="62"/>
      <c r="KRN498" s="62"/>
      <c r="KRO498" s="62"/>
      <c r="KRP498" s="62"/>
      <c r="KRQ498" s="62"/>
      <c r="KRR498" s="62"/>
      <c r="KRS498" s="62"/>
      <c r="KRT498" s="62"/>
      <c r="KRU498" s="62"/>
      <c r="KRV498" s="62"/>
      <c r="KRW498" s="62"/>
      <c r="KRX498" s="62"/>
      <c r="KRY498" s="62"/>
      <c r="KRZ498" s="62"/>
      <c r="KSA498" s="62"/>
      <c r="KSB498" s="62"/>
      <c r="KSC498" s="62"/>
      <c r="KSD498" s="62"/>
      <c r="KSE498" s="62"/>
      <c r="KSF498" s="62"/>
      <c r="KSG498" s="62"/>
      <c r="KSH498" s="62"/>
      <c r="KSI498" s="62"/>
      <c r="KSJ498" s="62"/>
      <c r="KSK498" s="62"/>
      <c r="KSL498" s="62"/>
      <c r="KSM498" s="62"/>
      <c r="KSN498" s="62"/>
      <c r="KSO498" s="62"/>
      <c r="KSP498" s="62"/>
      <c r="KSQ498" s="62"/>
      <c r="KSR498" s="62"/>
      <c r="KSS498" s="62"/>
      <c r="KST498" s="62"/>
      <c r="KSU498" s="62"/>
      <c r="KSV498" s="62"/>
      <c r="KSW498" s="62"/>
      <c r="KSX498" s="62"/>
      <c r="KSY498" s="62"/>
      <c r="KSZ498" s="62"/>
      <c r="KTA498" s="62"/>
      <c r="KTB498" s="62"/>
      <c r="KTC498" s="62"/>
      <c r="KTD498" s="62"/>
      <c r="KTE498" s="62"/>
      <c r="KTF498" s="62"/>
      <c r="KTG498" s="62"/>
      <c r="KTH498" s="62"/>
      <c r="KTI498" s="62"/>
      <c r="KTJ498" s="62"/>
      <c r="KTK498" s="62"/>
      <c r="KTL498" s="62"/>
      <c r="KTM498" s="62"/>
      <c r="KTN498" s="62"/>
      <c r="KTO498" s="62"/>
      <c r="KTP498" s="62"/>
      <c r="KTQ498" s="62"/>
      <c r="KTR498" s="62"/>
      <c r="KTS498" s="62"/>
      <c r="KTT498" s="62"/>
      <c r="KTU498" s="62"/>
      <c r="KTV498" s="62"/>
      <c r="KTW498" s="62"/>
      <c r="KTX498" s="62"/>
      <c r="KTY498" s="62"/>
      <c r="KTZ498" s="62"/>
      <c r="KUA498" s="62"/>
      <c r="KUB498" s="62"/>
      <c r="KUC498" s="62"/>
      <c r="KUD498" s="62"/>
      <c r="KUE498" s="62"/>
      <c r="KUF498" s="62"/>
      <c r="KUG498" s="62"/>
      <c r="KUH498" s="62"/>
      <c r="KUI498" s="62"/>
      <c r="KUJ498" s="62"/>
      <c r="KUK498" s="62"/>
      <c r="KUL498" s="62"/>
      <c r="KUM498" s="62"/>
      <c r="KUN498" s="62"/>
      <c r="KUO498" s="62"/>
      <c r="KUP498" s="62"/>
      <c r="KUQ498" s="62"/>
      <c r="KUR498" s="62"/>
      <c r="KUS498" s="62"/>
      <c r="KUT498" s="62"/>
      <c r="KUU498" s="62"/>
      <c r="KUV498" s="62"/>
      <c r="KUW498" s="62"/>
      <c r="KUX498" s="62"/>
      <c r="KUY498" s="62"/>
      <c r="KUZ498" s="62"/>
      <c r="KVA498" s="62"/>
      <c r="KVB498" s="62"/>
      <c r="KVC498" s="62"/>
      <c r="KVD498" s="62"/>
      <c r="KVE498" s="62"/>
      <c r="KVF498" s="62"/>
      <c r="KVG498" s="62"/>
      <c r="KVH498" s="62"/>
      <c r="KVI498" s="62"/>
      <c r="KVJ498" s="62"/>
      <c r="KVK498" s="62"/>
      <c r="KVL498" s="62"/>
      <c r="KVM498" s="62"/>
      <c r="KVN498" s="62"/>
      <c r="KVO498" s="62"/>
      <c r="KVP498" s="62"/>
      <c r="KVQ498" s="62"/>
      <c r="KVR498" s="62"/>
      <c r="KVS498" s="62"/>
      <c r="KVT498" s="62"/>
      <c r="KVU498" s="62"/>
      <c r="KVV498" s="62"/>
      <c r="KVW498" s="62"/>
      <c r="KVX498" s="62"/>
      <c r="KVY498" s="62"/>
      <c r="KVZ498" s="62"/>
      <c r="KWA498" s="62"/>
      <c r="KWB498" s="62"/>
      <c r="KWC498" s="62"/>
      <c r="KWD498" s="62"/>
      <c r="KWE498" s="62"/>
      <c r="KWF498" s="62"/>
      <c r="KWG498" s="62"/>
      <c r="KWH498" s="62"/>
      <c r="KWI498" s="62"/>
      <c r="KWJ498" s="62"/>
      <c r="KWK498" s="62"/>
      <c r="KWL498" s="62"/>
      <c r="KWM498" s="62"/>
      <c r="KWN498" s="62"/>
      <c r="KWO498" s="62"/>
      <c r="KWP498" s="62"/>
      <c r="KWQ498" s="62"/>
      <c r="KWR498" s="62"/>
      <c r="KWS498" s="62"/>
      <c r="KWT498" s="62"/>
      <c r="KWU498" s="62"/>
      <c r="KWV498" s="62"/>
      <c r="KWW498" s="62"/>
      <c r="KWX498" s="62"/>
      <c r="KWY498" s="62"/>
      <c r="KWZ498" s="62"/>
      <c r="KXA498" s="62"/>
      <c r="KXB498" s="62"/>
      <c r="KXC498" s="62"/>
      <c r="KXD498" s="62"/>
      <c r="KXE498" s="62"/>
      <c r="KXF498" s="62"/>
      <c r="KXG498" s="62"/>
      <c r="KXH498" s="62"/>
      <c r="KXI498" s="62"/>
      <c r="KXJ498" s="62"/>
      <c r="KXK498" s="62"/>
      <c r="KXL498" s="62"/>
      <c r="KXM498" s="62"/>
      <c r="KXN498" s="62"/>
      <c r="KXO498" s="62"/>
      <c r="KXP498" s="62"/>
      <c r="KXQ498" s="62"/>
      <c r="KXR498" s="62"/>
      <c r="KXS498" s="62"/>
      <c r="KXT498" s="62"/>
      <c r="KXU498" s="62"/>
      <c r="KXV498" s="62"/>
      <c r="KXW498" s="62"/>
      <c r="KXX498" s="62"/>
      <c r="KXY498" s="62"/>
      <c r="KXZ498" s="62"/>
      <c r="KYA498" s="62"/>
      <c r="KYB498" s="62"/>
      <c r="KYC498" s="62"/>
      <c r="KYD498" s="62"/>
      <c r="KYE498" s="62"/>
      <c r="KYF498" s="62"/>
      <c r="KYG498" s="62"/>
      <c r="KYH498" s="62"/>
      <c r="KYI498" s="62"/>
      <c r="KYJ498" s="62"/>
      <c r="KYK498" s="62"/>
      <c r="KYL498" s="62"/>
      <c r="KYM498" s="62"/>
      <c r="KYN498" s="62"/>
      <c r="KYO498" s="62"/>
      <c r="KYP498" s="62"/>
      <c r="KYQ498" s="62"/>
      <c r="KYR498" s="62"/>
      <c r="KYS498" s="62"/>
      <c r="KYT498" s="62"/>
      <c r="KYU498" s="62"/>
      <c r="KYV498" s="62"/>
      <c r="KYW498" s="62"/>
      <c r="KYX498" s="62"/>
      <c r="KYY498" s="62"/>
      <c r="KYZ498" s="62"/>
      <c r="KZA498" s="62"/>
      <c r="KZB498" s="62"/>
      <c r="KZC498" s="62"/>
      <c r="KZD498" s="62"/>
      <c r="KZE498" s="62"/>
      <c r="KZF498" s="62"/>
      <c r="KZG498" s="62"/>
      <c r="KZH498" s="62"/>
      <c r="KZI498" s="62"/>
      <c r="KZJ498" s="62"/>
      <c r="KZK498" s="62"/>
      <c r="KZL498" s="62"/>
      <c r="KZM498" s="62"/>
      <c r="KZN498" s="62"/>
      <c r="KZO498" s="62"/>
      <c r="KZP498" s="62"/>
      <c r="KZQ498" s="62"/>
      <c r="KZR498" s="62"/>
      <c r="KZS498" s="62"/>
      <c r="KZT498" s="62"/>
      <c r="KZU498" s="62"/>
      <c r="KZV498" s="62"/>
      <c r="KZW498" s="62"/>
      <c r="KZX498" s="62"/>
      <c r="KZY498" s="62"/>
      <c r="KZZ498" s="62"/>
      <c r="LAA498" s="62"/>
      <c r="LAB498" s="62"/>
      <c r="LAC498" s="62"/>
      <c r="LAD498" s="62"/>
      <c r="LAE498" s="62"/>
      <c r="LAF498" s="62"/>
      <c r="LAG498" s="62"/>
      <c r="LAH498" s="62"/>
      <c r="LAI498" s="62"/>
      <c r="LAJ498" s="62"/>
      <c r="LAK498" s="62"/>
      <c r="LAL498" s="62"/>
      <c r="LAM498" s="62"/>
      <c r="LAN498" s="62"/>
      <c r="LAO498" s="62"/>
      <c r="LAP498" s="62"/>
      <c r="LAQ498" s="62"/>
      <c r="LAR498" s="62"/>
      <c r="LAS498" s="62"/>
      <c r="LAT498" s="62"/>
      <c r="LAU498" s="62"/>
      <c r="LAV498" s="62"/>
      <c r="LAW498" s="62"/>
      <c r="LAX498" s="62"/>
      <c r="LAY498" s="62"/>
      <c r="LAZ498" s="62"/>
      <c r="LBA498" s="62"/>
      <c r="LBB498" s="62"/>
      <c r="LBC498" s="62"/>
      <c r="LBD498" s="62"/>
      <c r="LBE498" s="62"/>
      <c r="LBF498" s="62"/>
      <c r="LBG498" s="62"/>
      <c r="LBH498" s="62"/>
      <c r="LBI498" s="62"/>
      <c r="LBJ498" s="62"/>
      <c r="LBK498" s="62"/>
      <c r="LBL498" s="62"/>
      <c r="LBM498" s="62"/>
      <c r="LBN498" s="62"/>
      <c r="LBO498" s="62"/>
      <c r="LBP498" s="62"/>
      <c r="LBQ498" s="62"/>
      <c r="LBR498" s="62"/>
      <c r="LBS498" s="62"/>
      <c r="LBT498" s="62"/>
      <c r="LBU498" s="62"/>
      <c r="LBV498" s="62"/>
      <c r="LBW498" s="62"/>
      <c r="LBX498" s="62"/>
      <c r="LBY498" s="62"/>
      <c r="LBZ498" s="62"/>
      <c r="LCA498" s="62"/>
      <c r="LCB498" s="62"/>
      <c r="LCC498" s="62"/>
      <c r="LCD498" s="62"/>
      <c r="LCE498" s="62"/>
      <c r="LCF498" s="62"/>
      <c r="LCG498" s="62"/>
      <c r="LCH498" s="62"/>
      <c r="LCI498" s="62"/>
      <c r="LCJ498" s="62"/>
      <c r="LCK498" s="62"/>
      <c r="LCL498" s="62"/>
      <c r="LCM498" s="62"/>
      <c r="LCN498" s="62"/>
      <c r="LCO498" s="62"/>
      <c r="LCP498" s="62"/>
      <c r="LCQ498" s="62"/>
      <c r="LCR498" s="62"/>
      <c r="LCS498" s="62"/>
      <c r="LCT498" s="62"/>
      <c r="LCU498" s="62"/>
      <c r="LCV498" s="62"/>
      <c r="LCW498" s="62"/>
      <c r="LCX498" s="62"/>
      <c r="LCY498" s="62"/>
      <c r="LCZ498" s="62"/>
      <c r="LDA498" s="62"/>
      <c r="LDB498" s="62"/>
      <c r="LDC498" s="62"/>
      <c r="LDD498" s="62"/>
      <c r="LDE498" s="62"/>
      <c r="LDF498" s="62"/>
      <c r="LDG498" s="62"/>
      <c r="LDH498" s="62"/>
      <c r="LDI498" s="62"/>
      <c r="LDJ498" s="62"/>
      <c r="LDK498" s="62"/>
      <c r="LDL498" s="62"/>
      <c r="LDM498" s="62"/>
      <c r="LDN498" s="62"/>
      <c r="LDO498" s="62"/>
      <c r="LDP498" s="62"/>
      <c r="LDQ498" s="62"/>
      <c r="LDR498" s="62"/>
      <c r="LDS498" s="62"/>
      <c r="LDT498" s="62"/>
      <c r="LDU498" s="62"/>
      <c r="LDV498" s="62"/>
      <c r="LDW498" s="62"/>
      <c r="LDX498" s="62"/>
      <c r="LDY498" s="62"/>
      <c r="LDZ498" s="62"/>
      <c r="LEA498" s="62"/>
      <c r="LEB498" s="62"/>
      <c r="LEC498" s="62"/>
      <c r="LED498" s="62"/>
      <c r="LEE498" s="62"/>
      <c r="LEF498" s="62"/>
      <c r="LEG498" s="62"/>
      <c r="LEH498" s="62"/>
      <c r="LEI498" s="62"/>
      <c r="LEJ498" s="62"/>
      <c r="LEK498" s="62"/>
      <c r="LEL498" s="62"/>
      <c r="LEM498" s="62"/>
      <c r="LEN498" s="62"/>
      <c r="LEO498" s="62"/>
      <c r="LEP498" s="62"/>
      <c r="LEQ498" s="62"/>
      <c r="LER498" s="62"/>
      <c r="LES498" s="62"/>
      <c r="LET498" s="62"/>
      <c r="LEU498" s="62"/>
      <c r="LEV498" s="62"/>
      <c r="LEW498" s="62"/>
      <c r="LEX498" s="62"/>
      <c r="LEY498" s="62"/>
      <c r="LEZ498" s="62"/>
      <c r="LFA498" s="62"/>
      <c r="LFB498" s="62"/>
      <c r="LFC498" s="62"/>
      <c r="LFD498" s="62"/>
      <c r="LFE498" s="62"/>
      <c r="LFF498" s="62"/>
      <c r="LFG498" s="62"/>
      <c r="LFH498" s="62"/>
      <c r="LFI498" s="62"/>
      <c r="LFJ498" s="62"/>
      <c r="LFK498" s="62"/>
      <c r="LFL498" s="62"/>
      <c r="LFM498" s="62"/>
      <c r="LFN498" s="62"/>
      <c r="LFO498" s="62"/>
      <c r="LFP498" s="62"/>
      <c r="LFQ498" s="62"/>
      <c r="LFR498" s="62"/>
      <c r="LFS498" s="62"/>
      <c r="LFT498" s="62"/>
      <c r="LFU498" s="62"/>
      <c r="LFV498" s="62"/>
      <c r="LFW498" s="62"/>
      <c r="LFX498" s="62"/>
      <c r="LFY498" s="62"/>
      <c r="LFZ498" s="62"/>
      <c r="LGA498" s="62"/>
      <c r="LGB498" s="62"/>
      <c r="LGC498" s="62"/>
      <c r="LGD498" s="62"/>
      <c r="LGE498" s="62"/>
      <c r="LGF498" s="62"/>
      <c r="LGG498" s="62"/>
      <c r="LGH498" s="62"/>
      <c r="LGI498" s="62"/>
      <c r="LGJ498" s="62"/>
      <c r="LGK498" s="62"/>
      <c r="LGL498" s="62"/>
      <c r="LGM498" s="62"/>
      <c r="LGN498" s="62"/>
      <c r="LGO498" s="62"/>
      <c r="LGP498" s="62"/>
      <c r="LGQ498" s="62"/>
      <c r="LGR498" s="62"/>
      <c r="LGS498" s="62"/>
      <c r="LGT498" s="62"/>
      <c r="LGU498" s="62"/>
      <c r="LGV498" s="62"/>
      <c r="LGW498" s="62"/>
      <c r="LGX498" s="62"/>
      <c r="LGY498" s="62"/>
      <c r="LGZ498" s="62"/>
      <c r="LHA498" s="62"/>
      <c r="LHB498" s="62"/>
      <c r="LHC498" s="62"/>
      <c r="LHD498" s="62"/>
      <c r="LHE498" s="62"/>
      <c r="LHF498" s="62"/>
      <c r="LHG498" s="62"/>
      <c r="LHH498" s="62"/>
      <c r="LHI498" s="62"/>
      <c r="LHJ498" s="62"/>
      <c r="LHK498" s="62"/>
      <c r="LHL498" s="62"/>
      <c r="LHM498" s="62"/>
      <c r="LHN498" s="62"/>
      <c r="LHO498" s="62"/>
      <c r="LHP498" s="62"/>
      <c r="LHQ498" s="62"/>
      <c r="LHR498" s="62"/>
      <c r="LHS498" s="62"/>
      <c r="LHT498" s="62"/>
      <c r="LHU498" s="62"/>
      <c r="LHV498" s="62"/>
      <c r="LHW498" s="62"/>
      <c r="LHX498" s="62"/>
      <c r="LHY498" s="62"/>
      <c r="LHZ498" s="62"/>
      <c r="LIA498" s="62"/>
      <c r="LIB498" s="62"/>
      <c r="LIC498" s="62"/>
      <c r="LID498" s="62"/>
      <c r="LIE498" s="62"/>
      <c r="LIF498" s="62"/>
      <c r="LIG498" s="62"/>
      <c r="LIH498" s="62"/>
      <c r="LII498" s="62"/>
      <c r="LIJ498" s="62"/>
      <c r="LIK498" s="62"/>
      <c r="LIL498" s="62"/>
      <c r="LIM498" s="62"/>
      <c r="LIN498" s="62"/>
      <c r="LIO498" s="62"/>
      <c r="LIP498" s="62"/>
      <c r="LIQ498" s="62"/>
      <c r="LIR498" s="62"/>
      <c r="LIS498" s="62"/>
      <c r="LIT498" s="62"/>
      <c r="LIU498" s="62"/>
      <c r="LIV498" s="62"/>
      <c r="LIW498" s="62"/>
      <c r="LIX498" s="62"/>
      <c r="LIY498" s="62"/>
      <c r="LIZ498" s="62"/>
      <c r="LJA498" s="62"/>
      <c r="LJB498" s="62"/>
      <c r="LJC498" s="62"/>
      <c r="LJD498" s="62"/>
      <c r="LJE498" s="62"/>
      <c r="LJF498" s="62"/>
      <c r="LJG498" s="62"/>
      <c r="LJH498" s="62"/>
      <c r="LJI498" s="62"/>
      <c r="LJJ498" s="62"/>
      <c r="LJK498" s="62"/>
      <c r="LJL498" s="62"/>
      <c r="LJM498" s="62"/>
      <c r="LJN498" s="62"/>
      <c r="LJO498" s="62"/>
      <c r="LJP498" s="62"/>
      <c r="LJQ498" s="62"/>
      <c r="LJR498" s="62"/>
      <c r="LJS498" s="62"/>
      <c r="LJT498" s="62"/>
      <c r="LJU498" s="62"/>
      <c r="LJV498" s="62"/>
      <c r="LJW498" s="62"/>
      <c r="LJX498" s="62"/>
      <c r="LJY498" s="62"/>
      <c r="LJZ498" s="62"/>
      <c r="LKA498" s="62"/>
      <c r="LKB498" s="62"/>
      <c r="LKC498" s="62"/>
      <c r="LKD498" s="62"/>
      <c r="LKE498" s="62"/>
      <c r="LKF498" s="62"/>
      <c r="LKG498" s="62"/>
      <c r="LKH498" s="62"/>
      <c r="LKI498" s="62"/>
      <c r="LKJ498" s="62"/>
      <c r="LKK498" s="62"/>
      <c r="LKL498" s="62"/>
      <c r="LKM498" s="62"/>
      <c r="LKN498" s="62"/>
      <c r="LKO498" s="62"/>
      <c r="LKP498" s="62"/>
      <c r="LKQ498" s="62"/>
      <c r="LKR498" s="62"/>
      <c r="LKS498" s="62"/>
      <c r="LKT498" s="62"/>
      <c r="LKU498" s="62"/>
      <c r="LKV498" s="62"/>
      <c r="LKW498" s="62"/>
      <c r="LKX498" s="62"/>
      <c r="LKY498" s="62"/>
      <c r="LKZ498" s="62"/>
      <c r="LLA498" s="62"/>
      <c r="LLB498" s="62"/>
      <c r="LLC498" s="62"/>
      <c r="LLD498" s="62"/>
      <c r="LLE498" s="62"/>
      <c r="LLF498" s="62"/>
      <c r="LLG498" s="62"/>
      <c r="LLH498" s="62"/>
      <c r="LLI498" s="62"/>
      <c r="LLJ498" s="62"/>
      <c r="LLK498" s="62"/>
      <c r="LLL498" s="62"/>
      <c r="LLM498" s="62"/>
      <c r="LLN498" s="62"/>
      <c r="LLO498" s="62"/>
      <c r="LLP498" s="62"/>
      <c r="LLQ498" s="62"/>
      <c r="LLR498" s="62"/>
      <c r="LLS498" s="62"/>
      <c r="LLT498" s="62"/>
      <c r="LLU498" s="62"/>
      <c r="LLV498" s="62"/>
      <c r="LLW498" s="62"/>
      <c r="LLX498" s="62"/>
      <c r="LLY498" s="62"/>
      <c r="LLZ498" s="62"/>
      <c r="LMA498" s="62"/>
      <c r="LMB498" s="62"/>
      <c r="LMC498" s="62"/>
      <c r="LMD498" s="62"/>
      <c r="LME498" s="62"/>
      <c r="LMF498" s="62"/>
      <c r="LMG498" s="62"/>
      <c r="LMH498" s="62"/>
      <c r="LMI498" s="62"/>
      <c r="LMJ498" s="62"/>
      <c r="LMK498" s="62"/>
      <c r="LML498" s="62"/>
      <c r="LMM498" s="62"/>
      <c r="LMN498" s="62"/>
      <c r="LMO498" s="62"/>
      <c r="LMP498" s="62"/>
      <c r="LMQ498" s="62"/>
      <c r="LMR498" s="62"/>
      <c r="LMS498" s="62"/>
      <c r="LMT498" s="62"/>
      <c r="LMU498" s="62"/>
      <c r="LMV498" s="62"/>
      <c r="LMW498" s="62"/>
      <c r="LMX498" s="62"/>
      <c r="LMY498" s="62"/>
      <c r="LMZ498" s="62"/>
      <c r="LNA498" s="62"/>
      <c r="LNB498" s="62"/>
      <c r="LNC498" s="62"/>
      <c r="LND498" s="62"/>
      <c r="LNE498" s="62"/>
      <c r="LNF498" s="62"/>
      <c r="LNG498" s="62"/>
      <c r="LNH498" s="62"/>
      <c r="LNI498" s="62"/>
      <c r="LNJ498" s="62"/>
      <c r="LNK498" s="62"/>
      <c r="LNL498" s="62"/>
      <c r="LNM498" s="62"/>
      <c r="LNN498" s="62"/>
      <c r="LNO498" s="62"/>
      <c r="LNP498" s="62"/>
      <c r="LNQ498" s="62"/>
      <c r="LNR498" s="62"/>
      <c r="LNS498" s="62"/>
      <c r="LNT498" s="62"/>
      <c r="LNU498" s="62"/>
      <c r="LNV498" s="62"/>
      <c r="LNW498" s="62"/>
      <c r="LNX498" s="62"/>
      <c r="LNY498" s="62"/>
      <c r="LNZ498" s="62"/>
      <c r="LOA498" s="62"/>
      <c r="LOB498" s="62"/>
      <c r="LOC498" s="62"/>
      <c r="LOD498" s="62"/>
      <c r="LOE498" s="62"/>
      <c r="LOF498" s="62"/>
      <c r="LOG498" s="62"/>
      <c r="LOH498" s="62"/>
      <c r="LOI498" s="62"/>
      <c r="LOJ498" s="62"/>
      <c r="LOK498" s="62"/>
      <c r="LOL498" s="62"/>
      <c r="LOM498" s="62"/>
      <c r="LON498" s="62"/>
      <c r="LOO498" s="62"/>
      <c r="LOP498" s="62"/>
      <c r="LOQ498" s="62"/>
      <c r="LOR498" s="62"/>
      <c r="LOS498" s="62"/>
      <c r="LOT498" s="62"/>
      <c r="LOU498" s="62"/>
      <c r="LOV498" s="62"/>
      <c r="LOW498" s="62"/>
      <c r="LOX498" s="62"/>
      <c r="LOY498" s="62"/>
      <c r="LOZ498" s="62"/>
      <c r="LPA498" s="62"/>
      <c r="LPB498" s="62"/>
      <c r="LPC498" s="62"/>
      <c r="LPD498" s="62"/>
      <c r="LPE498" s="62"/>
      <c r="LPF498" s="62"/>
      <c r="LPG498" s="62"/>
      <c r="LPH498" s="62"/>
      <c r="LPI498" s="62"/>
      <c r="LPJ498" s="62"/>
      <c r="LPK498" s="62"/>
      <c r="LPL498" s="62"/>
      <c r="LPM498" s="62"/>
      <c r="LPN498" s="62"/>
      <c r="LPO498" s="62"/>
      <c r="LPP498" s="62"/>
      <c r="LPQ498" s="62"/>
      <c r="LPR498" s="62"/>
      <c r="LPS498" s="62"/>
      <c r="LPT498" s="62"/>
      <c r="LPU498" s="62"/>
      <c r="LPV498" s="62"/>
      <c r="LPW498" s="62"/>
      <c r="LPX498" s="62"/>
      <c r="LPY498" s="62"/>
      <c r="LPZ498" s="62"/>
      <c r="LQA498" s="62"/>
      <c r="LQB498" s="62"/>
      <c r="LQC498" s="62"/>
      <c r="LQD498" s="62"/>
      <c r="LQE498" s="62"/>
      <c r="LQF498" s="62"/>
      <c r="LQG498" s="62"/>
      <c r="LQH498" s="62"/>
      <c r="LQI498" s="62"/>
      <c r="LQJ498" s="62"/>
      <c r="LQK498" s="62"/>
      <c r="LQL498" s="62"/>
      <c r="LQM498" s="62"/>
      <c r="LQN498" s="62"/>
      <c r="LQO498" s="62"/>
      <c r="LQP498" s="62"/>
      <c r="LQQ498" s="62"/>
      <c r="LQR498" s="62"/>
      <c r="LQS498" s="62"/>
      <c r="LQT498" s="62"/>
      <c r="LQU498" s="62"/>
      <c r="LQV498" s="62"/>
      <c r="LQW498" s="62"/>
      <c r="LQX498" s="62"/>
      <c r="LQY498" s="62"/>
      <c r="LQZ498" s="62"/>
      <c r="LRA498" s="62"/>
      <c r="LRB498" s="62"/>
      <c r="LRC498" s="62"/>
      <c r="LRD498" s="62"/>
      <c r="LRE498" s="62"/>
      <c r="LRF498" s="62"/>
      <c r="LRG498" s="62"/>
      <c r="LRH498" s="62"/>
      <c r="LRI498" s="62"/>
      <c r="LRJ498" s="62"/>
      <c r="LRK498" s="62"/>
      <c r="LRL498" s="62"/>
      <c r="LRM498" s="62"/>
      <c r="LRN498" s="62"/>
      <c r="LRO498" s="62"/>
      <c r="LRP498" s="62"/>
      <c r="LRQ498" s="62"/>
      <c r="LRR498" s="62"/>
      <c r="LRS498" s="62"/>
      <c r="LRT498" s="62"/>
      <c r="LRU498" s="62"/>
      <c r="LRV498" s="62"/>
      <c r="LRW498" s="62"/>
      <c r="LRX498" s="62"/>
      <c r="LRY498" s="62"/>
      <c r="LRZ498" s="62"/>
      <c r="LSA498" s="62"/>
      <c r="LSB498" s="62"/>
      <c r="LSC498" s="62"/>
      <c r="LSD498" s="62"/>
      <c r="LSE498" s="62"/>
      <c r="LSF498" s="62"/>
      <c r="LSG498" s="62"/>
      <c r="LSH498" s="62"/>
      <c r="LSI498" s="62"/>
      <c r="LSJ498" s="62"/>
      <c r="LSK498" s="62"/>
      <c r="LSL498" s="62"/>
      <c r="LSM498" s="62"/>
      <c r="LSN498" s="62"/>
      <c r="LSO498" s="62"/>
      <c r="LSP498" s="62"/>
      <c r="LSQ498" s="62"/>
      <c r="LSR498" s="62"/>
      <c r="LSS498" s="62"/>
      <c r="LST498" s="62"/>
      <c r="LSU498" s="62"/>
      <c r="LSV498" s="62"/>
      <c r="LSW498" s="62"/>
      <c r="LSX498" s="62"/>
      <c r="LSY498" s="62"/>
      <c r="LSZ498" s="62"/>
      <c r="LTA498" s="62"/>
      <c r="LTB498" s="62"/>
      <c r="LTC498" s="62"/>
      <c r="LTD498" s="62"/>
      <c r="LTE498" s="62"/>
      <c r="LTF498" s="62"/>
      <c r="LTG498" s="62"/>
      <c r="LTH498" s="62"/>
      <c r="LTI498" s="62"/>
      <c r="LTJ498" s="62"/>
      <c r="LTK498" s="62"/>
      <c r="LTL498" s="62"/>
      <c r="LTM498" s="62"/>
      <c r="LTN498" s="62"/>
      <c r="LTO498" s="62"/>
      <c r="LTP498" s="62"/>
      <c r="LTQ498" s="62"/>
      <c r="LTR498" s="62"/>
      <c r="LTS498" s="62"/>
      <c r="LTT498" s="62"/>
      <c r="LTU498" s="62"/>
      <c r="LTV498" s="62"/>
      <c r="LTW498" s="62"/>
      <c r="LTX498" s="62"/>
      <c r="LTY498" s="62"/>
      <c r="LTZ498" s="62"/>
      <c r="LUA498" s="62"/>
      <c r="LUB498" s="62"/>
      <c r="LUC498" s="62"/>
      <c r="LUD498" s="62"/>
      <c r="LUE498" s="62"/>
      <c r="LUF498" s="62"/>
      <c r="LUG498" s="62"/>
      <c r="LUH498" s="62"/>
      <c r="LUI498" s="62"/>
      <c r="LUJ498" s="62"/>
      <c r="LUK498" s="62"/>
      <c r="LUL498" s="62"/>
      <c r="LUM498" s="62"/>
      <c r="LUN498" s="62"/>
      <c r="LUO498" s="62"/>
      <c r="LUP498" s="62"/>
      <c r="LUQ498" s="62"/>
      <c r="LUR498" s="62"/>
      <c r="LUS498" s="62"/>
      <c r="LUT498" s="62"/>
      <c r="LUU498" s="62"/>
      <c r="LUV498" s="62"/>
      <c r="LUW498" s="62"/>
      <c r="LUX498" s="62"/>
      <c r="LUY498" s="62"/>
      <c r="LUZ498" s="62"/>
      <c r="LVA498" s="62"/>
      <c r="LVB498" s="62"/>
      <c r="LVC498" s="62"/>
      <c r="LVD498" s="62"/>
      <c r="LVE498" s="62"/>
      <c r="LVF498" s="62"/>
      <c r="LVG498" s="62"/>
      <c r="LVH498" s="62"/>
      <c r="LVI498" s="62"/>
      <c r="LVJ498" s="62"/>
      <c r="LVK498" s="62"/>
      <c r="LVL498" s="62"/>
      <c r="LVM498" s="62"/>
      <c r="LVN498" s="62"/>
      <c r="LVO498" s="62"/>
      <c r="LVP498" s="62"/>
      <c r="LVQ498" s="62"/>
      <c r="LVR498" s="62"/>
      <c r="LVS498" s="62"/>
      <c r="LVT498" s="62"/>
      <c r="LVU498" s="62"/>
      <c r="LVV498" s="62"/>
      <c r="LVW498" s="62"/>
      <c r="LVX498" s="62"/>
      <c r="LVY498" s="62"/>
      <c r="LVZ498" s="62"/>
      <c r="LWA498" s="62"/>
      <c r="LWB498" s="62"/>
      <c r="LWC498" s="62"/>
      <c r="LWD498" s="62"/>
      <c r="LWE498" s="62"/>
      <c r="LWF498" s="62"/>
      <c r="LWG498" s="62"/>
      <c r="LWH498" s="62"/>
      <c r="LWI498" s="62"/>
      <c r="LWJ498" s="62"/>
      <c r="LWK498" s="62"/>
      <c r="LWL498" s="62"/>
      <c r="LWM498" s="62"/>
      <c r="LWN498" s="62"/>
      <c r="LWO498" s="62"/>
      <c r="LWP498" s="62"/>
      <c r="LWQ498" s="62"/>
      <c r="LWR498" s="62"/>
      <c r="LWS498" s="62"/>
      <c r="LWT498" s="62"/>
      <c r="LWU498" s="62"/>
      <c r="LWV498" s="62"/>
      <c r="LWW498" s="62"/>
      <c r="LWX498" s="62"/>
      <c r="LWY498" s="62"/>
      <c r="LWZ498" s="62"/>
      <c r="LXA498" s="62"/>
      <c r="LXB498" s="62"/>
      <c r="LXC498" s="62"/>
      <c r="LXD498" s="62"/>
      <c r="LXE498" s="62"/>
      <c r="LXF498" s="62"/>
      <c r="LXG498" s="62"/>
      <c r="LXH498" s="62"/>
      <c r="LXI498" s="62"/>
      <c r="LXJ498" s="62"/>
      <c r="LXK498" s="62"/>
      <c r="LXL498" s="62"/>
      <c r="LXM498" s="62"/>
      <c r="LXN498" s="62"/>
      <c r="LXO498" s="62"/>
      <c r="LXP498" s="62"/>
      <c r="LXQ498" s="62"/>
      <c r="LXR498" s="62"/>
      <c r="LXS498" s="62"/>
      <c r="LXT498" s="62"/>
      <c r="LXU498" s="62"/>
      <c r="LXV498" s="62"/>
      <c r="LXW498" s="62"/>
      <c r="LXX498" s="62"/>
      <c r="LXY498" s="62"/>
      <c r="LXZ498" s="62"/>
      <c r="LYA498" s="62"/>
      <c r="LYB498" s="62"/>
      <c r="LYC498" s="62"/>
      <c r="LYD498" s="62"/>
      <c r="LYE498" s="62"/>
      <c r="LYF498" s="62"/>
      <c r="LYG498" s="62"/>
      <c r="LYH498" s="62"/>
      <c r="LYI498" s="62"/>
      <c r="LYJ498" s="62"/>
      <c r="LYK498" s="62"/>
      <c r="LYL498" s="62"/>
      <c r="LYM498" s="62"/>
      <c r="LYN498" s="62"/>
      <c r="LYO498" s="62"/>
      <c r="LYP498" s="62"/>
      <c r="LYQ498" s="62"/>
      <c r="LYR498" s="62"/>
      <c r="LYS498" s="62"/>
      <c r="LYT498" s="62"/>
      <c r="LYU498" s="62"/>
      <c r="LYV498" s="62"/>
      <c r="LYW498" s="62"/>
      <c r="LYX498" s="62"/>
      <c r="LYY498" s="62"/>
      <c r="LYZ498" s="62"/>
      <c r="LZA498" s="62"/>
      <c r="LZB498" s="62"/>
      <c r="LZC498" s="62"/>
      <c r="LZD498" s="62"/>
      <c r="LZE498" s="62"/>
      <c r="LZF498" s="62"/>
      <c r="LZG498" s="62"/>
      <c r="LZH498" s="62"/>
      <c r="LZI498" s="62"/>
      <c r="LZJ498" s="62"/>
      <c r="LZK498" s="62"/>
      <c r="LZL498" s="62"/>
      <c r="LZM498" s="62"/>
      <c r="LZN498" s="62"/>
      <c r="LZO498" s="62"/>
      <c r="LZP498" s="62"/>
      <c r="LZQ498" s="62"/>
      <c r="LZR498" s="62"/>
      <c r="LZS498" s="62"/>
      <c r="LZT498" s="62"/>
      <c r="LZU498" s="62"/>
      <c r="LZV498" s="62"/>
      <c r="LZW498" s="62"/>
      <c r="LZX498" s="62"/>
      <c r="LZY498" s="62"/>
      <c r="LZZ498" s="62"/>
      <c r="MAA498" s="62"/>
      <c r="MAB498" s="62"/>
      <c r="MAC498" s="62"/>
      <c r="MAD498" s="62"/>
      <c r="MAE498" s="62"/>
      <c r="MAF498" s="62"/>
      <c r="MAG498" s="62"/>
      <c r="MAH498" s="62"/>
      <c r="MAI498" s="62"/>
      <c r="MAJ498" s="62"/>
      <c r="MAK498" s="62"/>
      <c r="MAL498" s="62"/>
      <c r="MAM498" s="62"/>
      <c r="MAN498" s="62"/>
      <c r="MAO498" s="62"/>
      <c r="MAP498" s="62"/>
      <c r="MAQ498" s="62"/>
      <c r="MAR498" s="62"/>
      <c r="MAS498" s="62"/>
      <c r="MAT498" s="62"/>
      <c r="MAU498" s="62"/>
      <c r="MAV498" s="62"/>
      <c r="MAW498" s="62"/>
      <c r="MAX498" s="62"/>
      <c r="MAY498" s="62"/>
      <c r="MAZ498" s="62"/>
      <c r="MBA498" s="62"/>
      <c r="MBB498" s="62"/>
      <c r="MBC498" s="62"/>
      <c r="MBD498" s="62"/>
      <c r="MBE498" s="62"/>
      <c r="MBF498" s="62"/>
      <c r="MBG498" s="62"/>
      <c r="MBH498" s="62"/>
      <c r="MBI498" s="62"/>
      <c r="MBJ498" s="62"/>
      <c r="MBK498" s="62"/>
      <c r="MBL498" s="62"/>
      <c r="MBM498" s="62"/>
      <c r="MBN498" s="62"/>
      <c r="MBO498" s="62"/>
      <c r="MBP498" s="62"/>
      <c r="MBQ498" s="62"/>
      <c r="MBR498" s="62"/>
      <c r="MBS498" s="62"/>
      <c r="MBT498" s="62"/>
      <c r="MBU498" s="62"/>
      <c r="MBV498" s="62"/>
      <c r="MBW498" s="62"/>
      <c r="MBX498" s="62"/>
      <c r="MBY498" s="62"/>
      <c r="MBZ498" s="62"/>
      <c r="MCA498" s="62"/>
      <c r="MCB498" s="62"/>
      <c r="MCC498" s="62"/>
      <c r="MCD498" s="62"/>
      <c r="MCE498" s="62"/>
      <c r="MCF498" s="62"/>
      <c r="MCG498" s="62"/>
      <c r="MCH498" s="62"/>
      <c r="MCI498" s="62"/>
      <c r="MCJ498" s="62"/>
      <c r="MCK498" s="62"/>
      <c r="MCL498" s="62"/>
      <c r="MCM498" s="62"/>
      <c r="MCN498" s="62"/>
      <c r="MCO498" s="62"/>
      <c r="MCP498" s="62"/>
      <c r="MCQ498" s="62"/>
      <c r="MCR498" s="62"/>
      <c r="MCS498" s="62"/>
      <c r="MCT498" s="62"/>
      <c r="MCU498" s="62"/>
      <c r="MCV498" s="62"/>
      <c r="MCW498" s="62"/>
      <c r="MCX498" s="62"/>
      <c r="MCY498" s="62"/>
      <c r="MCZ498" s="62"/>
      <c r="MDA498" s="62"/>
      <c r="MDB498" s="62"/>
      <c r="MDC498" s="62"/>
      <c r="MDD498" s="62"/>
      <c r="MDE498" s="62"/>
      <c r="MDF498" s="62"/>
      <c r="MDG498" s="62"/>
      <c r="MDH498" s="62"/>
      <c r="MDI498" s="62"/>
      <c r="MDJ498" s="62"/>
      <c r="MDK498" s="62"/>
      <c r="MDL498" s="62"/>
      <c r="MDM498" s="62"/>
      <c r="MDN498" s="62"/>
      <c r="MDO498" s="62"/>
      <c r="MDP498" s="62"/>
      <c r="MDQ498" s="62"/>
      <c r="MDR498" s="62"/>
      <c r="MDS498" s="62"/>
      <c r="MDT498" s="62"/>
      <c r="MDU498" s="62"/>
      <c r="MDV498" s="62"/>
      <c r="MDW498" s="62"/>
      <c r="MDX498" s="62"/>
      <c r="MDY498" s="62"/>
      <c r="MDZ498" s="62"/>
      <c r="MEA498" s="62"/>
      <c r="MEB498" s="62"/>
      <c r="MEC498" s="62"/>
      <c r="MED498" s="62"/>
      <c r="MEE498" s="62"/>
      <c r="MEF498" s="62"/>
      <c r="MEG498" s="62"/>
      <c r="MEH498" s="62"/>
      <c r="MEI498" s="62"/>
      <c r="MEJ498" s="62"/>
      <c r="MEK498" s="62"/>
      <c r="MEL498" s="62"/>
      <c r="MEM498" s="62"/>
      <c r="MEN498" s="62"/>
      <c r="MEO498" s="62"/>
      <c r="MEP498" s="62"/>
      <c r="MEQ498" s="62"/>
      <c r="MER498" s="62"/>
      <c r="MES498" s="62"/>
      <c r="MET498" s="62"/>
      <c r="MEU498" s="62"/>
      <c r="MEV498" s="62"/>
      <c r="MEW498" s="62"/>
      <c r="MEX498" s="62"/>
      <c r="MEY498" s="62"/>
      <c r="MEZ498" s="62"/>
      <c r="MFA498" s="62"/>
      <c r="MFB498" s="62"/>
      <c r="MFC498" s="62"/>
      <c r="MFD498" s="62"/>
      <c r="MFE498" s="62"/>
      <c r="MFF498" s="62"/>
      <c r="MFG498" s="62"/>
      <c r="MFH498" s="62"/>
      <c r="MFI498" s="62"/>
      <c r="MFJ498" s="62"/>
      <c r="MFK498" s="62"/>
      <c r="MFL498" s="62"/>
      <c r="MFM498" s="62"/>
      <c r="MFN498" s="62"/>
      <c r="MFO498" s="62"/>
      <c r="MFP498" s="62"/>
      <c r="MFQ498" s="62"/>
      <c r="MFR498" s="62"/>
      <c r="MFS498" s="62"/>
      <c r="MFT498" s="62"/>
      <c r="MFU498" s="62"/>
      <c r="MFV498" s="62"/>
      <c r="MFW498" s="62"/>
      <c r="MFX498" s="62"/>
      <c r="MFY498" s="62"/>
      <c r="MFZ498" s="62"/>
      <c r="MGA498" s="62"/>
      <c r="MGB498" s="62"/>
      <c r="MGC498" s="62"/>
      <c r="MGD498" s="62"/>
      <c r="MGE498" s="62"/>
      <c r="MGF498" s="62"/>
      <c r="MGG498" s="62"/>
      <c r="MGH498" s="62"/>
      <c r="MGI498" s="62"/>
      <c r="MGJ498" s="62"/>
      <c r="MGK498" s="62"/>
      <c r="MGL498" s="62"/>
      <c r="MGM498" s="62"/>
      <c r="MGN498" s="62"/>
      <c r="MGO498" s="62"/>
      <c r="MGP498" s="62"/>
      <c r="MGQ498" s="62"/>
      <c r="MGR498" s="62"/>
      <c r="MGS498" s="62"/>
      <c r="MGT498" s="62"/>
      <c r="MGU498" s="62"/>
      <c r="MGV498" s="62"/>
      <c r="MGW498" s="62"/>
      <c r="MGX498" s="62"/>
      <c r="MGY498" s="62"/>
      <c r="MGZ498" s="62"/>
      <c r="MHA498" s="62"/>
      <c r="MHB498" s="62"/>
      <c r="MHC498" s="62"/>
      <c r="MHD498" s="62"/>
      <c r="MHE498" s="62"/>
      <c r="MHF498" s="62"/>
      <c r="MHG498" s="62"/>
      <c r="MHH498" s="62"/>
      <c r="MHI498" s="62"/>
      <c r="MHJ498" s="62"/>
      <c r="MHK498" s="62"/>
      <c r="MHL498" s="62"/>
      <c r="MHM498" s="62"/>
      <c r="MHN498" s="62"/>
      <c r="MHO498" s="62"/>
      <c r="MHP498" s="62"/>
      <c r="MHQ498" s="62"/>
      <c r="MHR498" s="62"/>
      <c r="MHS498" s="62"/>
      <c r="MHT498" s="62"/>
      <c r="MHU498" s="62"/>
      <c r="MHV498" s="62"/>
      <c r="MHW498" s="62"/>
      <c r="MHX498" s="62"/>
      <c r="MHY498" s="62"/>
      <c r="MHZ498" s="62"/>
      <c r="MIA498" s="62"/>
      <c r="MIB498" s="62"/>
      <c r="MIC498" s="62"/>
      <c r="MID498" s="62"/>
      <c r="MIE498" s="62"/>
      <c r="MIF498" s="62"/>
      <c r="MIG498" s="62"/>
      <c r="MIH498" s="62"/>
      <c r="MII498" s="62"/>
      <c r="MIJ498" s="62"/>
      <c r="MIK498" s="62"/>
      <c r="MIL498" s="62"/>
      <c r="MIM498" s="62"/>
      <c r="MIN498" s="62"/>
      <c r="MIO498" s="62"/>
      <c r="MIP498" s="62"/>
      <c r="MIQ498" s="62"/>
      <c r="MIR498" s="62"/>
      <c r="MIS498" s="62"/>
      <c r="MIT498" s="62"/>
      <c r="MIU498" s="62"/>
      <c r="MIV498" s="62"/>
      <c r="MIW498" s="62"/>
      <c r="MIX498" s="62"/>
      <c r="MIY498" s="62"/>
      <c r="MIZ498" s="62"/>
      <c r="MJA498" s="62"/>
      <c r="MJB498" s="62"/>
      <c r="MJC498" s="62"/>
      <c r="MJD498" s="62"/>
      <c r="MJE498" s="62"/>
      <c r="MJF498" s="62"/>
      <c r="MJG498" s="62"/>
      <c r="MJH498" s="62"/>
      <c r="MJI498" s="62"/>
      <c r="MJJ498" s="62"/>
      <c r="MJK498" s="62"/>
      <c r="MJL498" s="62"/>
      <c r="MJM498" s="62"/>
      <c r="MJN498" s="62"/>
      <c r="MJO498" s="62"/>
      <c r="MJP498" s="62"/>
      <c r="MJQ498" s="62"/>
      <c r="MJR498" s="62"/>
      <c r="MJS498" s="62"/>
      <c r="MJT498" s="62"/>
      <c r="MJU498" s="62"/>
      <c r="MJV498" s="62"/>
      <c r="MJW498" s="62"/>
      <c r="MJX498" s="62"/>
      <c r="MJY498" s="62"/>
      <c r="MJZ498" s="62"/>
      <c r="MKA498" s="62"/>
      <c r="MKB498" s="62"/>
      <c r="MKC498" s="62"/>
      <c r="MKD498" s="62"/>
      <c r="MKE498" s="62"/>
      <c r="MKF498" s="62"/>
      <c r="MKG498" s="62"/>
      <c r="MKH498" s="62"/>
      <c r="MKI498" s="62"/>
      <c r="MKJ498" s="62"/>
      <c r="MKK498" s="62"/>
      <c r="MKL498" s="62"/>
      <c r="MKM498" s="62"/>
      <c r="MKN498" s="62"/>
      <c r="MKO498" s="62"/>
      <c r="MKP498" s="62"/>
      <c r="MKQ498" s="62"/>
      <c r="MKR498" s="62"/>
      <c r="MKS498" s="62"/>
      <c r="MKT498" s="62"/>
      <c r="MKU498" s="62"/>
      <c r="MKV498" s="62"/>
      <c r="MKW498" s="62"/>
      <c r="MKX498" s="62"/>
      <c r="MKY498" s="62"/>
      <c r="MKZ498" s="62"/>
      <c r="MLA498" s="62"/>
      <c r="MLB498" s="62"/>
      <c r="MLC498" s="62"/>
      <c r="MLD498" s="62"/>
      <c r="MLE498" s="62"/>
      <c r="MLF498" s="62"/>
      <c r="MLG498" s="62"/>
      <c r="MLH498" s="62"/>
      <c r="MLI498" s="62"/>
      <c r="MLJ498" s="62"/>
      <c r="MLK498" s="62"/>
      <c r="MLL498" s="62"/>
      <c r="MLM498" s="62"/>
      <c r="MLN498" s="62"/>
      <c r="MLO498" s="62"/>
      <c r="MLP498" s="62"/>
      <c r="MLQ498" s="62"/>
      <c r="MLR498" s="62"/>
      <c r="MLS498" s="62"/>
      <c r="MLT498" s="62"/>
      <c r="MLU498" s="62"/>
      <c r="MLV498" s="62"/>
      <c r="MLW498" s="62"/>
      <c r="MLX498" s="62"/>
      <c r="MLY498" s="62"/>
      <c r="MLZ498" s="62"/>
      <c r="MMA498" s="62"/>
      <c r="MMB498" s="62"/>
      <c r="MMC498" s="62"/>
      <c r="MMD498" s="62"/>
      <c r="MME498" s="62"/>
      <c r="MMF498" s="62"/>
      <c r="MMG498" s="62"/>
      <c r="MMH498" s="62"/>
      <c r="MMI498" s="62"/>
      <c r="MMJ498" s="62"/>
      <c r="MMK498" s="62"/>
      <c r="MML498" s="62"/>
      <c r="MMM498" s="62"/>
      <c r="MMN498" s="62"/>
      <c r="MMO498" s="62"/>
      <c r="MMP498" s="62"/>
      <c r="MMQ498" s="62"/>
      <c r="MMR498" s="62"/>
      <c r="MMS498" s="62"/>
      <c r="MMT498" s="62"/>
      <c r="MMU498" s="62"/>
      <c r="MMV498" s="62"/>
      <c r="MMW498" s="62"/>
      <c r="MMX498" s="62"/>
      <c r="MMY498" s="62"/>
      <c r="MMZ498" s="62"/>
      <c r="MNA498" s="62"/>
      <c r="MNB498" s="62"/>
      <c r="MNC498" s="62"/>
      <c r="MND498" s="62"/>
      <c r="MNE498" s="62"/>
      <c r="MNF498" s="62"/>
      <c r="MNG498" s="62"/>
      <c r="MNH498" s="62"/>
      <c r="MNI498" s="62"/>
      <c r="MNJ498" s="62"/>
      <c r="MNK498" s="62"/>
      <c r="MNL498" s="62"/>
      <c r="MNM498" s="62"/>
      <c r="MNN498" s="62"/>
      <c r="MNO498" s="62"/>
      <c r="MNP498" s="62"/>
      <c r="MNQ498" s="62"/>
      <c r="MNR498" s="62"/>
      <c r="MNS498" s="62"/>
      <c r="MNT498" s="62"/>
      <c r="MNU498" s="62"/>
      <c r="MNV498" s="62"/>
      <c r="MNW498" s="62"/>
      <c r="MNX498" s="62"/>
      <c r="MNY498" s="62"/>
      <c r="MNZ498" s="62"/>
      <c r="MOA498" s="62"/>
      <c r="MOB498" s="62"/>
      <c r="MOC498" s="62"/>
      <c r="MOD498" s="62"/>
      <c r="MOE498" s="62"/>
      <c r="MOF498" s="62"/>
      <c r="MOG498" s="62"/>
      <c r="MOH498" s="62"/>
      <c r="MOI498" s="62"/>
      <c r="MOJ498" s="62"/>
      <c r="MOK498" s="62"/>
      <c r="MOL498" s="62"/>
      <c r="MOM498" s="62"/>
      <c r="MON498" s="62"/>
      <c r="MOO498" s="62"/>
      <c r="MOP498" s="62"/>
      <c r="MOQ498" s="62"/>
      <c r="MOR498" s="62"/>
      <c r="MOS498" s="62"/>
      <c r="MOT498" s="62"/>
      <c r="MOU498" s="62"/>
      <c r="MOV498" s="62"/>
      <c r="MOW498" s="62"/>
      <c r="MOX498" s="62"/>
      <c r="MOY498" s="62"/>
      <c r="MOZ498" s="62"/>
      <c r="MPA498" s="62"/>
      <c r="MPB498" s="62"/>
      <c r="MPC498" s="62"/>
      <c r="MPD498" s="62"/>
      <c r="MPE498" s="62"/>
      <c r="MPF498" s="62"/>
      <c r="MPG498" s="62"/>
      <c r="MPH498" s="62"/>
      <c r="MPI498" s="62"/>
      <c r="MPJ498" s="62"/>
      <c r="MPK498" s="62"/>
      <c r="MPL498" s="62"/>
      <c r="MPM498" s="62"/>
      <c r="MPN498" s="62"/>
      <c r="MPO498" s="62"/>
      <c r="MPP498" s="62"/>
      <c r="MPQ498" s="62"/>
      <c r="MPR498" s="62"/>
      <c r="MPS498" s="62"/>
      <c r="MPT498" s="62"/>
      <c r="MPU498" s="62"/>
      <c r="MPV498" s="62"/>
      <c r="MPW498" s="62"/>
      <c r="MPX498" s="62"/>
      <c r="MPY498" s="62"/>
      <c r="MPZ498" s="62"/>
      <c r="MQA498" s="62"/>
      <c r="MQB498" s="62"/>
      <c r="MQC498" s="62"/>
      <c r="MQD498" s="62"/>
      <c r="MQE498" s="62"/>
      <c r="MQF498" s="62"/>
      <c r="MQG498" s="62"/>
      <c r="MQH498" s="62"/>
      <c r="MQI498" s="62"/>
      <c r="MQJ498" s="62"/>
      <c r="MQK498" s="62"/>
      <c r="MQL498" s="62"/>
      <c r="MQM498" s="62"/>
      <c r="MQN498" s="62"/>
      <c r="MQO498" s="62"/>
      <c r="MQP498" s="62"/>
      <c r="MQQ498" s="62"/>
      <c r="MQR498" s="62"/>
      <c r="MQS498" s="62"/>
      <c r="MQT498" s="62"/>
      <c r="MQU498" s="62"/>
      <c r="MQV498" s="62"/>
      <c r="MQW498" s="62"/>
      <c r="MQX498" s="62"/>
      <c r="MQY498" s="62"/>
      <c r="MQZ498" s="62"/>
      <c r="MRA498" s="62"/>
      <c r="MRB498" s="62"/>
      <c r="MRC498" s="62"/>
      <c r="MRD498" s="62"/>
      <c r="MRE498" s="62"/>
      <c r="MRF498" s="62"/>
      <c r="MRG498" s="62"/>
      <c r="MRH498" s="62"/>
      <c r="MRI498" s="62"/>
      <c r="MRJ498" s="62"/>
      <c r="MRK498" s="62"/>
      <c r="MRL498" s="62"/>
      <c r="MRM498" s="62"/>
      <c r="MRN498" s="62"/>
      <c r="MRO498" s="62"/>
      <c r="MRP498" s="62"/>
      <c r="MRQ498" s="62"/>
      <c r="MRR498" s="62"/>
      <c r="MRS498" s="62"/>
      <c r="MRT498" s="62"/>
      <c r="MRU498" s="62"/>
      <c r="MRV498" s="62"/>
      <c r="MRW498" s="62"/>
      <c r="MRX498" s="62"/>
      <c r="MRY498" s="62"/>
      <c r="MRZ498" s="62"/>
      <c r="MSA498" s="62"/>
      <c r="MSB498" s="62"/>
      <c r="MSC498" s="62"/>
      <c r="MSD498" s="62"/>
      <c r="MSE498" s="62"/>
      <c r="MSF498" s="62"/>
      <c r="MSG498" s="62"/>
      <c r="MSH498" s="62"/>
      <c r="MSI498" s="62"/>
      <c r="MSJ498" s="62"/>
      <c r="MSK498" s="62"/>
      <c r="MSL498" s="62"/>
      <c r="MSM498" s="62"/>
      <c r="MSN498" s="62"/>
      <c r="MSO498" s="62"/>
      <c r="MSP498" s="62"/>
      <c r="MSQ498" s="62"/>
      <c r="MSR498" s="62"/>
      <c r="MSS498" s="62"/>
      <c r="MST498" s="62"/>
      <c r="MSU498" s="62"/>
      <c r="MSV498" s="62"/>
      <c r="MSW498" s="62"/>
      <c r="MSX498" s="62"/>
      <c r="MSY498" s="62"/>
      <c r="MSZ498" s="62"/>
      <c r="MTA498" s="62"/>
      <c r="MTB498" s="62"/>
      <c r="MTC498" s="62"/>
      <c r="MTD498" s="62"/>
      <c r="MTE498" s="62"/>
      <c r="MTF498" s="62"/>
      <c r="MTG498" s="62"/>
      <c r="MTH498" s="62"/>
      <c r="MTI498" s="62"/>
      <c r="MTJ498" s="62"/>
      <c r="MTK498" s="62"/>
      <c r="MTL498" s="62"/>
      <c r="MTM498" s="62"/>
      <c r="MTN498" s="62"/>
      <c r="MTO498" s="62"/>
      <c r="MTP498" s="62"/>
      <c r="MTQ498" s="62"/>
      <c r="MTR498" s="62"/>
      <c r="MTS498" s="62"/>
      <c r="MTT498" s="62"/>
      <c r="MTU498" s="62"/>
      <c r="MTV498" s="62"/>
      <c r="MTW498" s="62"/>
      <c r="MTX498" s="62"/>
      <c r="MTY498" s="62"/>
      <c r="MTZ498" s="62"/>
      <c r="MUA498" s="62"/>
      <c r="MUB498" s="62"/>
      <c r="MUC498" s="62"/>
      <c r="MUD498" s="62"/>
      <c r="MUE498" s="62"/>
      <c r="MUF498" s="62"/>
      <c r="MUG498" s="62"/>
      <c r="MUH498" s="62"/>
      <c r="MUI498" s="62"/>
      <c r="MUJ498" s="62"/>
      <c r="MUK498" s="62"/>
      <c r="MUL498" s="62"/>
      <c r="MUM498" s="62"/>
      <c r="MUN498" s="62"/>
      <c r="MUO498" s="62"/>
      <c r="MUP498" s="62"/>
      <c r="MUQ498" s="62"/>
      <c r="MUR498" s="62"/>
      <c r="MUS498" s="62"/>
      <c r="MUT498" s="62"/>
      <c r="MUU498" s="62"/>
      <c r="MUV498" s="62"/>
      <c r="MUW498" s="62"/>
      <c r="MUX498" s="62"/>
      <c r="MUY498" s="62"/>
      <c r="MUZ498" s="62"/>
      <c r="MVA498" s="62"/>
      <c r="MVB498" s="62"/>
      <c r="MVC498" s="62"/>
      <c r="MVD498" s="62"/>
      <c r="MVE498" s="62"/>
      <c r="MVF498" s="62"/>
      <c r="MVG498" s="62"/>
      <c r="MVH498" s="62"/>
      <c r="MVI498" s="62"/>
      <c r="MVJ498" s="62"/>
      <c r="MVK498" s="62"/>
      <c r="MVL498" s="62"/>
      <c r="MVM498" s="62"/>
      <c r="MVN498" s="62"/>
      <c r="MVO498" s="62"/>
      <c r="MVP498" s="62"/>
      <c r="MVQ498" s="62"/>
      <c r="MVR498" s="62"/>
      <c r="MVS498" s="62"/>
      <c r="MVT498" s="62"/>
      <c r="MVU498" s="62"/>
      <c r="MVV498" s="62"/>
      <c r="MVW498" s="62"/>
      <c r="MVX498" s="62"/>
      <c r="MVY498" s="62"/>
      <c r="MVZ498" s="62"/>
      <c r="MWA498" s="62"/>
      <c r="MWB498" s="62"/>
      <c r="MWC498" s="62"/>
      <c r="MWD498" s="62"/>
      <c r="MWE498" s="62"/>
      <c r="MWF498" s="62"/>
      <c r="MWG498" s="62"/>
      <c r="MWH498" s="62"/>
      <c r="MWI498" s="62"/>
      <c r="MWJ498" s="62"/>
      <c r="MWK498" s="62"/>
      <c r="MWL498" s="62"/>
      <c r="MWM498" s="62"/>
      <c r="MWN498" s="62"/>
      <c r="MWO498" s="62"/>
      <c r="MWP498" s="62"/>
      <c r="MWQ498" s="62"/>
      <c r="MWR498" s="62"/>
      <c r="MWS498" s="62"/>
      <c r="MWT498" s="62"/>
      <c r="MWU498" s="62"/>
      <c r="MWV498" s="62"/>
      <c r="MWW498" s="62"/>
      <c r="MWX498" s="62"/>
      <c r="MWY498" s="62"/>
      <c r="MWZ498" s="62"/>
      <c r="MXA498" s="62"/>
      <c r="MXB498" s="62"/>
      <c r="MXC498" s="62"/>
      <c r="MXD498" s="62"/>
      <c r="MXE498" s="62"/>
      <c r="MXF498" s="62"/>
      <c r="MXG498" s="62"/>
      <c r="MXH498" s="62"/>
      <c r="MXI498" s="62"/>
      <c r="MXJ498" s="62"/>
      <c r="MXK498" s="62"/>
      <c r="MXL498" s="62"/>
      <c r="MXM498" s="62"/>
      <c r="MXN498" s="62"/>
      <c r="MXO498" s="62"/>
      <c r="MXP498" s="62"/>
      <c r="MXQ498" s="62"/>
      <c r="MXR498" s="62"/>
      <c r="MXS498" s="62"/>
      <c r="MXT498" s="62"/>
      <c r="MXU498" s="62"/>
      <c r="MXV498" s="62"/>
      <c r="MXW498" s="62"/>
      <c r="MXX498" s="62"/>
      <c r="MXY498" s="62"/>
      <c r="MXZ498" s="62"/>
      <c r="MYA498" s="62"/>
      <c r="MYB498" s="62"/>
      <c r="MYC498" s="62"/>
      <c r="MYD498" s="62"/>
      <c r="MYE498" s="62"/>
      <c r="MYF498" s="62"/>
      <c r="MYG498" s="62"/>
      <c r="MYH498" s="62"/>
      <c r="MYI498" s="62"/>
      <c r="MYJ498" s="62"/>
      <c r="MYK498" s="62"/>
      <c r="MYL498" s="62"/>
      <c r="MYM498" s="62"/>
      <c r="MYN498" s="62"/>
      <c r="MYO498" s="62"/>
      <c r="MYP498" s="62"/>
      <c r="MYQ498" s="62"/>
      <c r="MYR498" s="62"/>
      <c r="MYS498" s="62"/>
      <c r="MYT498" s="62"/>
      <c r="MYU498" s="62"/>
      <c r="MYV498" s="62"/>
      <c r="MYW498" s="62"/>
      <c r="MYX498" s="62"/>
      <c r="MYY498" s="62"/>
      <c r="MYZ498" s="62"/>
      <c r="MZA498" s="62"/>
      <c r="MZB498" s="62"/>
      <c r="MZC498" s="62"/>
      <c r="MZD498" s="62"/>
      <c r="MZE498" s="62"/>
      <c r="MZF498" s="62"/>
      <c r="MZG498" s="62"/>
      <c r="MZH498" s="62"/>
      <c r="MZI498" s="62"/>
      <c r="MZJ498" s="62"/>
      <c r="MZK498" s="62"/>
      <c r="MZL498" s="62"/>
      <c r="MZM498" s="62"/>
      <c r="MZN498" s="62"/>
      <c r="MZO498" s="62"/>
      <c r="MZP498" s="62"/>
      <c r="MZQ498" s="62"/>
      <c r="MZR498" s="62"/>
      <c r="MZS498" s="62"/>
      <c r="MZT498" s="62"/>
      <c r="MZU498" s="62"/>
      <c r="MZV498" s="62"/>
      <c r="MZW498" s="62"/>
      <c r="MZX498" s="62"/>
      <c r="MZY498" s="62"/>
      <c r="MZZ498" s="62"/>
      <c r="NAA498" s="62"/>
      <c r="NAB498" s="62"/>
      <c r="NAC498" s="62"/>
      <c r="NAD498" s="62"/>
      <c r="NAE498" s="62"/>
      <c r="NAF498" s="62"/>
      <c r="NAG498" s="62"/>
      <c r="NAH498" s="62"/>
      <c r="NAI498" s="62"/>
      <c r="NAJ498" s="62"/>
      <c r="NAK498" s="62"/>
      <c r="NAL498" s="62"/>
      <c r="NAM498" s="62"/>
      <c r="NAN498" s="62"/>
      <c r="NAO498" s="62"/>
      <c r="NAP498" s="62"/>
      <c r="NAQ498" s="62"/>
      <c r="NAR498" s="62"/>
      <c r="NAS498" s="62"/>
      <c r="NAT498" s="62"/>
      <c r="NAU498" s="62"/>
      <c r="NAV498" s="62"/>
      <c r="NAW498" s="62"/>
      <c r="NAX498" s="62"/>
      <c r="NAY498" s="62"/>
      <c r="NAZ498" s="62"/>
      <c r="NBA498" s="62"/>
      <c r="NBB498" s="62"/>
      <c r="NBC498" s="62"/>
      <c r="NBD498" s="62"/>
      <c r="NBE498" s="62"/>
      <c r="NBF498" s="62"/>
      <c r="NBG498" s="62"/>
      <c r="NBH498" s="62"/>
      <c r="NBI498" s="62"/>
      <c r="NBJ498" s="62"/>
      <c r="NBK498" s="62"/>
      <c r="NBL498" s="62"/>
      <c r="NBM498" s="62"/>
      <c r="NBN498" s="62"/>
      <c r="NBO498" s="62"/>
      <c r="NBP498" s="62"/>
      <c r="NBQ498" s="62"/>
      <c r="NBR498" s="62"/>
      <c r="NBS498" s="62"/>
      <c r="NBT498" s="62"/>
      <c r="NBU498" s="62"/>
      <c r="NBV498" s="62"/>
      <c r="NBW498" s="62"/>
      <c r="NBX498" s="62"/>
      <c r="NBY498" s="62"/>
      <c r="NBZ498" s="62"/>
      <c r="NCA498" s="62"/>
      <c r="NCB498" s="62"/>
      <c r="NCC498" s="62"/>
      <c r="NCD498" s="62"/>
      <c r="NCE498" s="62"/>
      <c r="NCF498" s="62"/>
      <c r="NCG498" s="62"/>
      <c r="NCH498" s="62"/>
      <c r="NCI498" s="62"/>
      <c r="NCJ498" s="62"/>
      <c r="NCK498" s="62"/>
      <c r="NCL498" s="62"/>
      <c r="NCM498" s="62"/>
      <c r="NCN498" s="62"/>
      <c r="NCO498" s="62"/>
      <c r="NCP498" s="62"/>
      <c r="NCQ498" s="62"/>
      <c r="NCR498" s="62"/>
      <c r="NCS498" s="62"/>
      <c r="NCT498" s="62"/>
      <c r="NCU498" s="62"/>
      <c r="NCV498" s="62"/>
      <c r="NCW498" s="62"/>
      <c r="NCX498" s="62"/>
      <c r="NCY498" s="62"/>
      <c r="NCZ498" s="62"/>
      <c r="NDA498" s="62"/>
      <c r="NDB498" s="62"/>
      <c r="NDC498" s="62"/>
      <c r="NDD498" s="62"/>
      <c r="NDE498" s="62"/>
      <c r="NDF498" s="62"/>
      <c r="NDG498" s="62"/>
      <c r="NDH498" s="62"/>
      <c r="NDI498" s="62"/>
      <c r="NDJ498" s="62"/>
      <c r="NDK498" s="62"/>
      <c r="NDL498" s="62"/>
      <c r="NDM498" s="62"/>
      <c r="NDN498" s="62"/>
      <c r="NDO498" s="62"/>
      <c r="NDP498" s="62"/>
      <c r="NDQ498" s="62"/>
      <c r="NDR498" s="62"/>
      <c r="NDS498" s="62"/>
      <c r="NDT498" s="62"/>
      <c r="NDU498" s="62"/>
      <c r="NDV498" s="62"/>
      <c r="NDW498" s="62"/>
      <c r="NDX498" s="62"/>
      <c r="NDY498" s="62"/>
      <c r="NDZ498" s="62"/>
      <c r="NEA498" s="62"/>
      <c r="NEB498" s="62"/>
      <c r="NEC498" s="62"/>
      <c r="NED498" s="62"/>
      <c r="NEE498" s="62"/>
      <c r="NEF498" s="62"/>
      <c r="NEG498" s="62"/>
      <c r="NEH498" s="62"/>
      <c r="NEI498" s="62"/>
      <c r="NEJ498" s="62"/>
      <c r="NEK498" s="62"/>
      <c r="NEL498" s="62"/>
      <c r="NEM498" s="62"/>
      <c r="NEN498" s="62"/>
      <c r="NEO498" s="62"/>
      <c r="NEP498" s="62"/>
      <c r="NEQ498" s="62"/>
      <c r="NER498" s="62"/>
      <c r="NES498" s="62"/>
      <c r="NET498" s="62"/>
      <c r="NEU498" s="62"/>
      <c r="NEV498" s="62"/>
      <c r="NEW498" s="62"/>
      <c r="NEX498" s="62"/>
      <c r="NEY498" s="62"/>
      <c r="NEZ498" s="62"/>
      <c r="NFA498" s="62"/>
      <c r="NFB498" s="62"/>
      <c r="NFC498" s="62"/>
      <c r="NFD498" s="62"/>
      <c r="NFE498" s="62"/>
      <c r="NFF498" s="62"/>
      <c r="NFG498" s="62"/>
      <c r="NFH498" s="62"/>
      <c r="NFI498" s="62"/>
      <c r="NFJ498" s="62"/>
      <c r="NFK498" s="62"/>
      <c r="NFL498" s="62"/>
      <c r="NFM498" s="62"/>
      <c r="NFN498" s="62"/>
      <c r="NFO498" s="62"/>
      <c r="NFP498" s="62"/>
      <c r="NFQ498" s="62"/>
      <c r="NFR498" s="62"/>
      <c r="NFS498" s="62"/>
      <c r="NFT498" s="62"/>
      <c r="NFU498" s="62"/>
      <c r="NFV498" s="62"/>
      <c r="NFW498" s="62"/>
      <c r="NFX498" s="62"/>
      <c r="NFY498" s="62"/>
      <c r="NFZ498" s="62"/>
      <c r="NGA498" s="62"/>
      <c r="NGB498" s="62"/>
      <c r="NGC498" s="62"/>
      <c r="NGD498" s="62"/>
      <c r="NGE498" s="62"/>
      <c r="NGF498" s="62"/>
      <c r="NGG498" s="62"/>
      <c r="NGH498" s="62"/>
      <c r="NGI498" s="62"/>
      <c r="NGJ498" s="62"/>
      <c r="NGK498" s="62"/>
      <c r="NGL498" s="62"/>
      <c r="NGM498" s="62"/>
      <c r="NGN498" s="62"/>
      <c r="NGO498" s="62"/>
      <c r="NGP498" s="62"/>
      <c r="NGQ498" s="62"/>
      <c r="NGR498" s="62"/>
      <c r="NGS498" s="62"/>
      <c r="NGT498" s="62"/>
      <c r="NGU498" s="62"/>
      <c r="NGV498" s="62"/>
      <c r="NGW498" s="62"/>
      <c r="NGX498" s="62"/>
      <c r="NGY498" s="62"/>
      <c r="NGZ498" s="62"/>
      <c r="NHA498" s="62"/>
      <c r="NHB498" s="62"/>
      <c r="NHC498" s="62"/>
      <c r="NHD498" s="62"/>
      <c r="NHE498" s="62"/>
      <c r="NHF498" s="62"/>
      <c r="NHG498" s="62"/>
      <c r="NHH498" s="62"/>
      <c r="NHI498" s="62"/>
      <c r="NHJ498" s="62"/>
      <c r="NHK498" s="62"/>
      <c r="NHL498" s="62"/>
      <c r="NHM498" s="62"/>
      <c r="NHN498" s="62"/>
      <c r="NHO498" s="62"/>
      <c r="NHP498" s="62"/>
      <c r="NHQ498" s="62"/>
      <c r="NHR498" s="62"/>
      <c r="NHS498" s="62"/>
      <c r="NHT498" s="62"/>
      <c r="NHU498" s="62"/>
      <c r="NHV498" s="62"/>
      <c r="NHW498" s="62"/>
      <c r="NHX498" s="62"/>
      <c r="NHY498" s="62"/>
      <c r="NHZ498" s="62"/>
      <c r="NIA498" s="62"/>
      <c r="NIB498" s="62"/>
      <c r="NIC498" s="62"/>
      <c r="NID498" s="62"/>
      <c r="NIE498" s="62"/>
      <c r="NIF498" s="62"/>
      <c r="NIG498" s="62"/>
      <c r="NIH498" s="62"/>
      <c r="NII498" s="62"/>
      <c r="NIJ498" s="62"/>
      <c r="NIK498" s="62"/>
      <c r="NIL498" s="62"/>
      <c r="NIM498" s="62"/>
      <c r="NIN498" s="62"/>
      <c r="NIO498" s="62"/>
      <c r="NIP498" s="62"/>
      <c r="NIQ498" s="62"/>
      <c r="NIR498" s="62"/>
      <c r="NIS498" s="62"/>
      <c r="NIT498" s="62"/>
      <c r="NIU498" s="62"/>
      <c r="NIV498" s="62"/>
      <c r="NIW498" s="62"/>
      <c r="NIX498" s="62"/>
      <c r="NIY498" s="62"/>
      <c r="NIZ498" s="62"/>
      <c r="NJA498" s="62"/>
      <c r="NJB498" s="62"/>
      <c r="NJC498" s="62"/>
      <c r="NJD498" s="62"/>
      <c r="NJE498" s="62"/>
      <c r="NJF498" s="62"/>
      <c r="NJG498" s="62"/>
      <c r="NJH498" s="62"/>
      <c r="NJI498" s="62"/>
      <c r="NJJ498" s="62"/>
      <c r="NJK498" s="62"/>
      <c r="NJL498" s="62"/>
      <c r="NJM498" s="62"/>
      <c r="NJN498" s="62"/>
      <c r="NJO498" s="62"/>
      <c r="NJP498" s="62"/>
      <c r="NJQ498" s="62"/>
      <c r="NJR498" s="62"/>
      <c r="NJS498" s="62"/>
      <c r="NJT498" s="62"/>
      <c r="NJU498" s="62"/>
      <c r="NJV498" s="62"/>
      <c r="NJW498" s="62"/>
      <c r="NJX498" s="62"/>
      <c r="NJY498" s="62"/>
      <c r="NJZ498" s="62"/>
      <c r="NKA498" s="62"/>
      <c r="NKB498" s="62"/>
      <c r="NKC498" s="62"/>
      <c r="NKD498" s="62"/>
      <c r="NKE498" s="62"/>
      <c r="NKF498" s="62"/>
      <c r="NKG498" s="62"/>
      <c r="NKH498" s="62"/>
      <c r="NKI498" s="62"/>
      <c r="NKJ498" s="62"/>
      <c r="NKK498" s="62"/>
      <c r="NKL498" s="62"/>
      <c r="NKM498" s="62"/>
      <c r="NKN498" s="62"/>
      <c r="NKO498" s="62"/>
      <c r="NKP498" s="62"/>
      <c r="NKQ498" s="62"/>
      <c r="NKR498" s="62"/>
      <c r="NKS498" s="62"/>
      <c r="NKT498" s="62"/>
      <c r="NKU498" s="62"/>
      <c r="NKV498" s="62"/>
      <c r="NKW498" s="62"/>
      <c r="NKX498" s="62"/>
      <c r="NKY498" s="62"/>
      <c r="NKZ498" s="62"/>
      <c r="NLA498" s="62"/>
      <c r="NLB498" s="62"/>
      <c r="NLC498" s="62"/>
      <c r="NLD498" s="62"/>
      <c r="NLE498" s="62"/>
      <c r="NLF498" s="62"/>
      <c r="NLG498" s="62"/>
      <c r="NLH498" s="62"/>
      <c r="NLI498" s="62"/>
      <c r="NLJ498" s="62"/>
      <c r="NLK498" s="62"/>
      <c r="NLL498" s="62"/>
      <c r="NLM498" s="62"/>
      <c r="NLN498" s="62"/>
      <c r="NLO498" s="62"/>
      <c r="NLP498" s="62"/>
      <c r="NLQ498" s="62"/>
      <c r="NLR498" s="62"/>
      <c r="NLS498" s="62"/>
      <c r="NLT498" s="62"/>
      <c r="NLU498" s="62"/>
      <c r="NLV498" s="62"/>
      <c r="NLW498" s="62"/>
      <c r="NLX498" s="62"/>
      <c r="NLY498" s="62"/>
      <c r="NLZ498" s="62"/>
      <c r="NMA498" s="62"/>
      <c r="NMB498" s="62"/>
      <c r="NMC498" s="62"/>
      <c r="NMD498" s="62"/>
      <c r="NME498" s="62"/>
      <c r="NMF498" s="62"/>
      <c r="NMG498" s="62"/>
      <c r="NMH498" s="62"/>
      <c r="NMI498" s="62"/>
      <c r="NMJ498" s="62"/>
      <c r="NMK498" s="62"/>
      <c r="NML498" s="62"/>
      <c r="NMM498" s="62"/>
      <c r="NMN498" s="62"/>
      <c r="NMO498" s="62"/>
      <c r="NMP498" s="62"/>
      <c r="NMQ498" s="62"/>
      <c r="NMR498" s="62"/>
      <c r="NMS498" s="62"/>
      <c r="NMT498" s="62"/>
      <c r="NMU498" s="62"/>
      <c r="NMV498" s="62"/>
      <c r="NMW498" s="62"/>
      <c r="NMX498" s="62"/>
      <c r="NMY498" s="62"/>
      <c r="NMZ498" s="62"/>
      <c r="NNA498" s="62"/>
      <c r="NNB498" s="62"/>
      <c r="NNC498" s="62"/>
      <c r="NND498" s="62"/>
      <c r="NNE498" s="62"/>
      <c r="NNF498" s="62"/>
      <c r="NNG498" s="62"/>
      <c r="NNH498" s="62"/>
      <c r="NNI498" s="62"/>
      <c r="NNJ498" s="62"/>
      <c r="NNK498" s="62"/>
      <c r="NNL498" s="62"/>
      <c r="NNM498" s="62"/>
      <c r="NNN498" s="62"/>
      <c r="NNO498" s="62"/>
      <c r="NNP498" s="62"/>
      <c r="NNQ498" s="62"/>
      <c r="NNR498" s="62"/>
      <c r="NNS498" s="62"/>
      <c r="NNT498" s="62"/>
      <c r="NNU498" s="62"/>
      <c r="NNV498" s="62"/>
      <c r="NNW498" s="62"/>
      <c r="NNX498" s="62"/>
      <c r="NNY498" s="62"/>
      <c r="NNZ498" s="62"/>
      <c r="NOA498" s="62"/>
      <c r="NOB498" s="62"/>
      <c r="NOC498" s="62"/>
      <c r="NOD498" s="62"/>
      <c r="NOE498" s="62"/>
      <c r="NOF498" s="62"/>
      <c r="NOG498" s="62"/>
      <c r="NOH498" s="62"/>
      <c r="NOI498" s="62"/>
      <c r="NOJ498" s="62"/>
      <c r="NOK498" s="62"/>
      <c r="NOL498" s="62"/>
      <c r="NOM498" s="62"/>
      <c r="NON498" s="62"/>
      <c r="NOO498" s="62"/>
      <c r="NOP498" s="62"/>
      <c r="NOQ498" s="62"/>
      <c r="NOR498" s="62"/>
      <c r="NOS498" s="62"/>
      <c r="NOT498" s="62"/>
      <c r="NOU498" s="62"/>
      <c r="NOV498" s="62"/>
      <c r="NOW498" s="62"/>
      <c r="NOX498" s="62"/>
      <c r="NOY498" s="62"/>
      <c r="NOZ498" s="62"/>
      <c r="NPA498" s="62"/>
      <c r="NPB498" s="62"/>
      <c r="NPC498" s="62"/>
      <c r="NPD498" s="62"/>
      <c r="NPE498" s="62"/>
      <c r="NPF498" s="62"/>
      <c r="NPG498" s="62"/>
      <c r="NPH498" s="62"/>
      <c r="NPI498" s="62"/>
      <c r="NPJ498" s="62"/>
      <c r="NPK498" s="62"/>
      <c r="NPL498" s="62"/>
      <c r="NPM498" s="62"/>
      <c r="NPN498" s="62"/>
      <c r="NPO498" s="62"/>
      <c r="NPP498" s="62"/>
      <c r="NPQ498" s="62"/>
      <c r="NPR498" s="62"/>
      <c r="NPS498" s="62"/>
      <c r="NPT498" s="62"/>
      <c r="NPU498" s="62"/>
      <c r="NPV498" s="62"/>
      <c r="NPW498" s="62"/>
      <c r="NPX498" s="62"/>
      <c r="NPY498" s="62"/>
      <c r="NPZ498" s="62"/>
      <c r="NQA498" s="62"/>
      <c r="NQB498" s="62"/>
      <c r="NQC498" s="62"/>
      <c r="NQD498" s="62"/>
      <c r="NQE498" s="62"/>
      <c r="NQF498" s="62"/>
      <c r="NQG498" s="62"/>
      <c r="NQH498" s="62"/>
      <c r="NQI498" s="62"/>
      <c r="NQJ498" s="62"/>
      <c r="NQK498" s="62"/>
      <c r="NQL498" s="62"/>
      <c r="NQM498" s="62"/>
      <c r="NQN498" s="62"/>
      <c r="NQO498" s="62"/>
      <c r="NQP498" s="62"/>
      <c r="NQQ498" s="62"/>
      <c r="NQR498" s="62"/>
      <c r="NQS498" s="62"/>
      <c r="NQT498" s="62"/>
      <c r="NQU498" s="62"/>
      <c r="NQV498" s="62"/>
      <c r="NQW498" s="62"/>
      <c r="NQX498" s="62"/>
      <c r="NQY498" s="62"/>
      <c r="NQZ498" s="62"/>
      <c r="NRA498" s="62"/>
      <c r="NRB498" s="62"/>
      <c r="NRC498" s="62"/>
      <c r="NRD498" s="62"/>
      <c r="NRE498" s="62"/>
      <c r="NRF498" s="62"/>
      <c r="NRG498" s="62"/>
      <c r="NRH498" s="62"/>
      <c r="NRI498" s="62"/>
      <c r="NRJ498" s="62"/>
      <c r="NRK498" s="62"/>
      <c r="NRL498" s="62"/>
      <c r="NRM498" s="62"/>
      <c r="NRN498" s="62"/>
      <c r="NRO498" s="62"/>
      <c r="NRP498" s="62"/>
      <c r="NRQ498" s="62"/>
      <c r="NRR498" s="62"/>
      <c r="NRS498" s="62"/>
      <c r="NRT498" s="62"/>
      <c r="NRU498" s="62"/>
      <c r="NRV498" s="62"/>
      <c r="NRW498" s="62"/>
      <c r="NRX498" s="62"/>
      <c r="NRY498" s="62"/>
      <c r="NRZ498" s="62"/>
      <c r="NSA498" s="62"/>
      <c r="NSB498" s="62"/>
      <c r="NSC498" s="62"/>
      <c r="NSD498" s="62"/>
      <c r="NSE498" s="62"/>
      <c r="NSF498" s="62"/>
      <c r="NSG498" s="62"/>
      <c r="NSH498" s="62"/>
      <c r="NSI498" s="62"/>
      <c r="NSJ498" s="62"/>
      <c r="NSK498" s="62"/>
      <c r="NSL498" s="62"/>
      <c r="NSM498" s="62"/>
      <c r="NSN498" s="62"/>
      <c r="NSO498" s="62"/>
      <c r="NSP498" s="62"/>
      <c r="NSQ498" s="62"/>
      <c r="NSR498" s="62"/>
      <c r="NSS498" s="62"/>
      <c r="NST498" s="62"/>
      <c r="NSU498" s="62"/>
      <c r="NSV498" s="62"/>
      <c r="NSW498" s="62"/>
      <c r="NSX498" s="62"/>
      <c r="NSY498" s="62"/>
      <c r="NSZ498" s="62"/>
      <c r="NTA498" s="62"/>
      <c r="NTB498" s="62"/>
      <c r="NTC498" s="62"/>
      <c r="NTD498" s="62"/>
      <c r="NTE498" s="62"/>
      <c r="NTF498" s="62"/>
      <c r="NTG498" s="62"/>
      <c r="NTH498" s="62"/>
      <c r="NTI498" s="62"/>
      <c r="NTJ498" s="62"/>
      <c r="NTK498" s="62"/>
      <c r="NTL498" s="62"/>
      <c r="NTM498" s="62"/>
      <c r="NTN498" s="62"/>
      <c r="NTO498" s="62"/>
      <c r="NTP498" s="62"/>
      <c r="NTQ498" s="62"/>
      <c r="NTR498" s="62"/>
      <c r="NTS498" s="62"/>
      <c r="NTT498" s="62"/>
      <c r="NTU498" s="62"/>
      <c r="NTV498" s="62"/>
      <c r="NTW498" s="62"/>
      <c r="NTX498" s="62"/>
      <c r="NTY498" s="62"/>
      <c r="NTZ498" s="62"/>
      <c r="NUA498" s="62"/>
      <c r="NUB498" s="62"/>
      <c r="NUC498" s="62"/>
      <c r="NUD498" s="62"/>
      <c r="NUE498" s="62"/>
      <c r="NUF498" s="62"/>
      <c r="NUG498" s="62"/>
      <c r="NUH498" s="62"/>
      <c r="NUI498" s="62"/>
      <c r="NUJ498" s="62"/>
      <c r="NUK498" s="62"/>
      <c r="NUL498" s="62"/>
      <c r="NUM498" s="62"/>
      <c r="NUN498" s="62"/>
      <c r="NUO498" s="62"/>
      <c r="NUP498" s="62"/>
      <c r="NUQ498" s="62"/>
      <c r="NUR498" s="62"/>
      <c r="NUS498" s="62"/>
      <c r="NUT498" s="62"/>
      <c r="NUU498" s="62"/>
      <c r="NUV498" s="62"/>
      <c r="NUW498" s="62"/>
      <c r="NUX498" s="62"/>
      <c r="NUY498" s="62"/>
      <c r="NUZ498" s="62"/>
      <c r="NVA498" s="62"/>
      <c r="NVB498" s="62"/>
      <c r="NVC498" s="62"/>
      <c r="NVD498" s="62"/>
      <c r="NVE498" s="62"/>
      <c r="NVF498" s="62"/>
      <c r="NVG498" s="62"/>
      <c r="NVH498" s="62"/>
      <c r="NVI498" s="62"/>
      <c r="NVJ498" s="62"/>
      <c r="NVK498" s="62"/>
      <c r="NVL498" s="62"/>
      <c r="NVM498" s="62"/>
      <c r="NVN498" s="62"/>
      <c r="NVO498" s="62"/>
      <c r="NVP498" s="62"/>
      <c r="NVQ498" s="62"/>
      <c r="NVR498" s="62"/>
      <c r="NVS498" s="62"/>
      <c r="NVT498" s="62"/>
      <c r="NVU498" s="62"/>
      <c r="NVV498" s="62"/>
      <c r="NVW498" s="62"/>
      <c r="NVX498" s="62"/>
      <c r="NVY498" s="62"/>
      <c r="NVZ498" s="62"/>
      <c r="NWA498" s="62"/>
      <c r="NWB498" s="62"/>
      <c r="NWC498" s="62"/>
      <c r="NWD498" s="62"/>
      <c r="NWE498" s="62"/>
      <c r="NWF498" s="62"/>
      <c r="NWG498" s="62"/>
      <c r="NWH498" s="62"/>
      <c r="NWI498" s="62"/>
      <c r="NWJ498" s="62"/>
      <c r="NWK498" s="62"/>
      <c r="NWL498" s="62"/>
      <c r="NWM498" s="62"/>
      <c r="NWN498" s="62"/>
      <c r="NWO498" s="62"/>
      <c r="NWP498" s="62"/>
      <c r="NWQ498" s="62"/>
      <c r="NWR498" s="62"/>
      <c r="NWS498" s="62"/>
      <c r="NWT498" s="62"/>
      <c r="NWU498" s="62"/>
      <c r="NWV498" s="62"/>
      <c r="NWW498" s="62"/>
      <c r="NWX498" s="62"/>
      <c r="NWY498" s="62"/>
      <c r="NWZ498" s="62"/>
      <c r="NXA498" s="62"/>
      <c r="NXB498" s="62"/>
      <c r="NXC498" s="62"/>
      <c r="NXD498" s="62"/>
      <c r="NXE498" s="62"/>
      <c r="NXF498" s="62"/>
      <c r="NXG498" s="62"/>
      <c r="NXH498" s="62"/>
      <c r="NXI498" s="62"/>
      <c r="NXJ498" s="62"/>
      <c r="NXK498" s="62"/>
      <c r="NXL498" s="62"/>
      <c r="NXM498" s="62"/>
      <c r="NXN498" s="62"/>
      <c r="NXO498" s="62"/>
      <c r="NXP498" s="62"/>
      <c r="NXQ498" s="62"/>
      <c r="NXR498" s="62"/>
      <c r="NXS498" s="62"/>
      <c r="NXT498" s="62"/>
      <c r="NXU498" s="62"/>
      <c r="NXV498" s="62"/>
      <c r="NXW498" s="62"/>
      <c r="NXX498" s="62"/>
      <c r="NXY498" s="62"/>
      <c r="NXZ498" s="62"/>
      <c r="NYA498" s="62"/>
      <c r="NYB498" s="62"/>
      <c r="NYC498" s="62"/>
      <c r="NYD498" s="62"/>
      <c r="NYE498" s="62"/>
      <c r="NYF498" s="62"/>
      <c r="NYG498" s="62"/>
      <c r="NYH498" s="62"/>
      <c r="NYI498" s="62"/>
      <c r="NYJ498" s="62"/>
      <c r="NYK498" s="62"/>
      <c r="NYL498" s="62"/>
      <c r="NYM498" s="62"/>
      <c r="NYN498" s="62"/>
      <c r="NYO498" s="62"/>
      <c r="NYP498" s="62"/>
      <c r="NYQ498" s="62"/>
      <c r="NYR498" s="62"/>
      <c r="NYS498" s="62"/>
      <c r="NYT498" s="62"/>
      <c r="NYU498" s="62"/>
      <c r="NYV498" s="62"/>
      <c r="NYW498" s="62"/>
      <c r="NYX498" s="62"/>
      <c r="NYY498" s="62"/>
      <c r="NYZ498" s="62"/>
      <c r="NZA498" s="62"/>
      <c r="NZB498" s="62"/>
      <c r="NZC498" s="62"/>
      <c r="NZD498" s="62"/>
      <c r="NZE498" s="62"/>
      <c r="NZF498" s="62"/>
      <c r="NZG498" s="62"/>
      <c r="NZH498" s="62"/>
      <c r="NZI498" s="62"/>
      <c r="NZJ498" s="62"/>
      <c r="NZK498" s="62"/>
      <c r="NZL498" s="62"/>
      <c r="NZM498" s="62"/>
      <c r="NZN498" s="62"/>
      <c r="NZO498" s="62"/>
      <c r="NZP498" s="62"/>
      <c r="NZQ498" s="62"/>
      <c r="NZR498" s="62"/>
      <c r="NZS498" s="62"/>
      <c r="NZT498" s="62"/>
      <c r="NZU498" s="62"/>
      <c r="NZV498" s="62"/>
      <c r="NZW498" s="62"/>
      <c r="NZX498" s="62"/>
      <c r="NZY498" s="62"/>
      <c r="NZZ498" s="62"/>
      <c r="OAA498" s="62"/>
      <c r="OAB498" s="62"/>
      <c r="OAC498" s="62"/>
      <c r="OAD498" s="62"/>
      <c r="OAE498" s="62"/>
      <c r="OAF498" s="62"/>
      <c r="OAG498" s="62"/>
      <c r="OAH498" s="62"/>
      <c r="OAI498" s="62"/>
      <c r="OAJ498" s="62"/>
      <c r="OAK498" s="62"/>
      <c r="OAL498" s="62"/>
      <c r="OAM498" s="62"/>
      <c r="OAN498" s="62"/>
      <c r="OAO498" s="62"/>
      <c r="OAP498" s="62"/>
      <c r="OAQ498" s="62"/>
      <c r="OAR498" s="62"/>
      <c r="OAS498" s="62"/>
      <c r="OAT498" s="62"/>
      <c r="OAU498" s="62"/>
      <c r="OAV498" s="62"/>
      <c r="OAW498" s="62"/>
      <c r="OAX498" s="62"/>
      <c r="OAY498" s="62"/>
      <c r="OAZ498" s="62"/>
      <c r="OBA498" s="62"/>
      <c r="OBB498" s="62"/>
      <c r="OBC498" s="62"/>
      <c r="OBD498" s="62"/>
      <c r="OBE498" s="62"/>
      <c r="OBF498" s="62"/>
      <c r="OBG498" s="62"/>
      <c r="OBH498" s="62"/>
      <c r="OBI498" s="62"/>
      <c r="OBJ498" s="62"/>
      <c r="OBK498" s="62"/>
      <c r="OBL498" s="62"/>
      <c r="OBM498" s="62"/>
      <c r="OBN498" s="62"/>
      <c r="OBO498" s="62"/>
      <c r="OBP498" s="62"/>
      <c r="OBQ498" s="62"/>
      <c r="OBR498" s="62"/>
      <c r="OBS498" s="62"/>
      <c r="OBT498" s="62"/>
      <c r="OBU498" s="62"/>
      <c r="OBV498" s="62"/>
      <c r="OBW498" s="62"/>
      <c r="OBX498" s="62"/>
      <c r="OBY498" s="62"/>
      <c r="OBZ498" s="62"/>
      <c r="OCA498" s="62"/>
      <c r="OCB498" s="62"/>
      <c r="OCC498" s="62"/>
      <c r="OCD498" s="62"/>
      <c r="OCE498" s="62"/>
      <c r="OCF498" s="62"/>
      <c r="OCG498" s="62"/>
      <c r="OCH498" s="62"/>
      <c r="OCI498" s="62"/>
      <c r="OCJ498" s="62"/>
      <c r="OCK498" s="62"/>
      <c r="OCL498" s="62"/>
      <c r="OCM498" s="62"/>
      <c r="OCN498" s="62"/>
      <c r="OCO498" s="62"/>
      <c r="OCP498" s="62"/>
      <c r="OCQ498" s="62"/>
      <c r="OCR498" s="62"/>
      <c r="OCS498" s="62"/>
      <c r="OCT498" s="62"/>
      <c r="OCU498" s="62"/>
      <c r="OCV498" s="62"/>
      <c r="OCW498" s="62"/>
      <c r="OCX498" s="62"/>
      <c r="OCY498" s="62"/>
      <c r="OCZ498" s="62"/>
      <c r="ODA498" s="62"/>
      <c r="ODB498" s="62"/>
      <c r="ODC498" s="62"/>
      <c r="ODD498" s="62"/>
      <c r="ODE498" s="62"/>
      <c r="ODF498" s="62"/>
      <c r="ODG498" s="62"/>
      <c r="ODH498" s="62"/>
      <c r="ODI498" s="62"/>
      <c r="ODJ498" s="62"/>
      <c r="ODK498" s="62"/>
      <c r="ODL498" s="62"/>
      <c r="ODM498" s="62"/>
      <c r="ODN498" s="62"/>
      <c r="ODO498" s="62"/>
      <c r="ODP498" s="62"/>
      <c r="ODQ498" s="62"/>
      <c r="ODR498" s="62"/>
      <c r="ODS498" s="62"/>
      <c r="ODT498" s="62"/>
      <c r="ODU498" s="62"/>
      <c r="ODV498" s="62"/>
      <c r="ODW498" s="62"/>
      <c r="ODX498" s="62"/>
      <c r="ODY498" s="62"/>
      <c r="ODZ498" s="62"/>
      <c r="OEA498" s="62"/>
      <c r="OEB498" s="62"/>
      <c r="OEC498" s="62"/>
      <c r="OED498" s="62"/>
      <c r="OEE498" s="62"/>
      <c r="OEF498" s="62"/>
      <c r="OEG498" s="62"/>
      <c r="OEH498" s="62"/>
      <c r="OEI498" s="62"/>
      <c r="OEJ498" s="62"/>
      <c r="OEK498" s="62"/>
      <c r="OEL498" s="62"/>
      <c r="OEM498" s="62"/>
      <c r="OEN498" s="62"/>
      <c r="OEO498" s="62"/>
      <c r="OEP498" s="62"/>
      <c r="OEQ498" s="62"/>
      <c r="OER498" s="62"/>
      <c r="OES498" s="62"/>
      <c r="OET498" s="62"/>
      <c r="OEU498" s="62"/>
      <c r="OEV498" s="62"/>
      <c r="OEW498" s="62"/>
      <c r="OEX498" s="62"/>
      <c r="OEY498" s="62"/>
      <c r="OEZ498" s="62"/>
      <c r="OFA498" s="62"/>
      <c r="OFB498" s="62"/>
      <c r="OFC498" s="62"/>
      <c r="OFD498" s="62"/>
      <c r="OFE498" s="62"/>
      <c r="OFF498" s="62"/>
      <c r="OFG498" s="62"/>
      <c r="OFH498" s="62"/>
      <c r="OFI498" s="62"/>
      <c r="OFJ498" s="62"/>
      <c r="OFK498" s="62"/>
      <c r="OFL498" s="62"/>
      <c r="OFM498" s="62"/>
      <c r="OFN498" s="62"/>
      <c r="OFO498" s="62"/>
      <c r="OFP498" s="62"/>
      <c r="OFQ498" s="62"/>
      <c r="OFR498" s="62"/>
      <c r="OFS498" s="62"/>
      <c r="OFT498" s="62"/>
      <c r="OFU498" s="62"/>
      <c r="OFV498" s="62"/>
      <c r="OFW498" s="62"/>
      <c r="OFX498" s="62"/>
      <c r="OFY498" s="62"/>
      <c r="OFZ498" s="62"/>
      <c r="OGA498" s="62"/>
      <c r="OGB498" s="62"/>
      <c r="OGC498" s="62"/>
      <c r="OGD498" s="62"/>
      <c r="OGE498" s="62"/>
      <c r="OGF498" s="62"/>
      <c r="OGG498" s="62"/>
      <c r="OGH498" s="62"/>
      <c r="OGI498" s="62"/>
      <c r="OGJ498" s="62"/>
      <c r="OGK498" s="62"/>
      <c r="OGL498" s="62"/>
      <c r="OGM498" s="62"/>
      <c r="OGN498" s="62"/>
      <c r="OGO498" s="62"/>
      <c r="OGP498" s="62"/>
      <c r="OGQ498" s="62"/>
      <c r="OGR498" s="62"/>
      <c r="OGS498" s="62"/>
      <c r="OGT498" s="62"/>
      <c r="OGU498" s="62"/>
      <c r="OGV498" s="62"/>
      <c r="OGW498" s="62"/>
      <c r="OGX498" s="62"/>
      <c r="OGY498" s="62"/>
      <c r="OGZ498" s="62"/>
      <c r="OHA498" s="62"/>
      <c r="OHB498" s="62"/>
      <c r="OHC498" s="62"/>
      <c r="OHD498" s="62"/>
      <c r="OHE498" s="62"/>
      <c r="OHF498" s="62"/>
      <c r="OHG498" s="62"/>
      <c r="OHH498" s="62"/>
      <c r="OHI498" s="62"/>
      <c r="OHJ498" s="62"/>
      <c r="OHK498" s="62"/>
      <c r="OHL498" s="62"/>
      <c r="OHM498" s="62"/>
      <c r="OHN498" s="62"/>
      <c r="OHO498" s="62"/>
      <c r="OHP498" s="62"/>
      <c r="OHQ498" s="62"/>
      <c r="OHR498" s="62"/>
      <c r="OHS498" s="62"/>
      <c r="OHT498" s="62"/>
      <c r="OHU498" s="62"/>
      <c r="OHV498" s="62"/>
      <c r="OHW498" s="62"/>
      <c r="OHX498" s="62"/>
      <c r="OHY498" s="62"/>
      <c r="OHZ498" s="62"/>
      <c r="OIA498" s="62"/>
      <c r="OIB498" s="62"/>
      <c r="OIC498" s="62"/>
      <c r="OID498" s="62"/>
      <c r="OIE498" s="62"/>
      <c r="OIF498" s="62"/>
      <c r="OIG498" s="62"/>
      <c r="OIH498" s="62"/>
      <c r="OII498" s="62"/>
      <c r="OIJ498" s="62"/>
      <c r="OIK498" s="62"/>
      <c r="OIL498" s="62"/>
      <c r="OIM498" s="62"/>
      <c r="OIN498" s="62"/>
      <c r="OIO498" s="62"/>
      <c r="OIP498" s="62"/>
      <c r="OIQ498" s="62"/>
      <c r="OIR498" s="62"/>
      <c r="OIS498" s="62"/>
      <c r="OIT498" s="62"/>
      <c r="OIU498" s="62"/>
      <c r="OIV498" s="62"/>
      <c r="OIW498" s="62"/>
      <c r="OIX498" s="62"/>
      <c r="OIY498" s="62"/>
      <c r="OIZ498" s="62"/>
      <c r="OJA498" s="62"/>
      <c r="OJB498" s="62"/>
      <c r="OJC498" s="62"/>
      <c r="OJD498" s="62"/>
      <c r="OJE498" s="62"/>
      <c r="OJF498" s="62"/>
      <c r="OJG498" s="62"/>
      <c r="OJH498" s="62"/>
      <c r="OJI498" s="62"/>
      <c r="OJJ498" s="62"/>
      <c r="OJK498" s="62"/>
      <c r="OJL498" s="62"/>
      <c r="OJM498" s="62"/>
      <c r="OJN498" s="62"/>
      <c r="OJO498" s="62"/>
      <c r="OJP498" s="62"/>
      <c r="OJQ498" s="62"/>
      <c r="OJR498" s="62"/>
      <c r="OJS498" s="62"/>
      <c r="OJT498" s="62"/>
      <c r="OJU498" s="62"/>
      <c r="OJV498" s="62"/>
      <c r="OJW498" s="62"/>
      <c r="OJX498" s="62"/>
      <c r="OJY498" s="62"/>
      <c r="OJZ498" s="62"/>
      <c r="OKA498" s="62"/>
      <c r="OKB498" s="62"/>
      <c r="OKC498" s="62"/>
      <c r="OKD498" s="62"/>
      <c r="OKE498" s="62"/>
      <c r="OKF498" s="62"/>
      <c r="OKG498" s="62"/>
      <c r="OKH498" s="62"/>
      <c r="OKI498" s="62"/>
      <c r="OKJ498" s="62"/>
      <c r="OKK498" s="62"/>
      <c r="OKL498" s="62"/>
      <c r="OKM498" s="62"/>
      <c r="OKN498" s="62"/>
      <c r="OKO498" s="62"/>
      <c r="OKP498" s="62"/>
      <c r="OKQ498" s="62"/>
      <c r="OKR498" s="62"/>
      <c r="OKS498" s="62"/>
      <c r="OKT498" s="62"/>
      <c r="OKU498" s="62"/>
      <c r="OKV498" s="62"/>
      <c r="OKW498" s="62"/>
      <c r="OKX498" s="62"/>
      <c r="OKY498" s="62"/>
      <c r="OKZ498" s="62"/>
      <c r="OLA498" s="62"/>
      <c r="OLB498" s="62"/>
      <c r="OLC498" s="62"/>
      <c r="OLD498" s="62"/>
      <c r="OLE498" s="62"/>
      <c r="OLF498" s="62"/>
      <c r="OLG498" s="62"/>
      <c r="OLH498" s="62"/>
      <c r="OLI498" s="62"/>
      <c r="OLJ498" s="62"/>
      <c r="OLK498" s="62"/>
      <c r="OLL498" s="62"/>
      <c r="OLM498" s="62"/>
      <c r="OLN498" s="62"/>
      <c r="OLO498" s="62"/>
      <c r="OLP498" s="62"/>
      <c r="OLQ498" s="62"/>
      <c r="OLR498" s="62"/>
      <c r="OLS498" s="62"/>
      <c r="OLT498" s="62"/>
      <c r="OLU498" s="62"/>
      <c r="OLV498" s="62"/>
      <c r="OLW498" s="62"/>
      <c r="OLX498" s="62"/>
      <c r="OLY498" s="62"/>
      <c r="OLZ498" s="62"/>
      <c r="OMA498" s="62"/>
      <c r="OMB498" s="62"/>
      <c r="OMC498" s="62"/>
      <c r="OMD498" s="62"/>
      <c r="OME498" s="62"/>
      <c r="OMF498" s="62"/>
      <c r="OMG498" s="62"/>
      <c r="OMH498" s="62"/>
      <c r="OMI498" s="62"/>
      <c r="OMJ498" s="62"/>
      <c r="OMK498" s="62"/>
      <c r="OML498" s="62"/>
      <c r="OMM498" s="62"/>
      <c r="OMN498" s="62"/>
      <c r="OMO498" s="62"/>
      <c r="OMP498" s="62"/>
      <c r="OMQ498" s="62"/>
      <c r="OMR498" s="62"/>
      <c r="OMS498" s="62"/>
      <c r="OMT498" s="62"/>
      <c r="OMU498" s="62"/>
      <c r="OMV498" s="62"/>
      <c r="OMW498" s="62"/>
      <c r="OMX498" s="62"/>
      <c r="OMY498" s="62"/>
      <c r="OMZ498" s="62"/>
      <c r="ONA498" s="62"/>
      <c r="ONB498" s="62"/>
      <c r="ONC498" s="62"/>
      <c r="OND498" s="62"/>
      <c r="ONE498" s="62"/>
      <c r="ONF498" s="62"/>
      <c r="ONG498" s="62"/>
      <c r="ONH498" s="62"/>
      <c r="ONI498" s="62"/>
      <c r="ONJ498" s="62"/>
      <c r="ONK498" s="62"/>
      <c r="ONL498" s="62"/>
      <c r="ONM498" s="62"/>
      <c r="ONN498" s="62"/>
      <c r="ONO498" s="62"/>
      <c r="ONP498" s="62"/>
      <c r="ONQ498" s="62"/>
      <c r="ONR498" s="62"/>
      <c r="ONS498" s="62"/>
      <c r="ONT498" s="62"/>
      <c r="ONU498" s="62"/>
      <c r="ONV498" s="62"/>
      <c r="ONW498" s="62"/>
      <c r="ONX498" s="62"/>
      <c r="ONY498" s="62"/>
      <c r="ONZ498" s="62"/>
      <c r="OOA498" s="62"/>
      <c r="OOB498" s="62"/>
      <c r="OOC498" s="62"/>
      <c r="OOD498" s="62"/>
      <c r="OOE498" s="62"/>
      <c r="OOF498" s="62"/>
      <c r="OOG498" s="62"/>
      <c r="OOH498" s="62"/>
      <c r="OOI498" s="62"/>
      <c r="OOJ498" s="62"/>
      <c r="OOK498" s="62"/>
      <c r="OOL498" s="62"/>
      <c r="OOM498" s="62"/>
      <c r="OON498" s="62"/>
      <c r="OOO498" s="62"/>
      <c r="OOP498" s="62"/>
      <c r="OOQ498" s="62"/>
      <c r="OOR498" s="62"/>
      <c r="OOS498" s="62"/>
      <c r="OOT498" s="62"/>
      <c r="OOU498" s="62"/>
      <c r="OOV498" s="62"/>
      <c r="OOW498" s="62"/>
      <c r="OOX498" s="62"/>
      <c r="OOY498" s="62"/>
      <c r="OOZ498" s="62"/>
      <c r="OPA498" s="62"/>
      <c r="OPB498" s="62"/>
      <c r="OPC498" s="62"/>
      <c r="OPD498" s="62"/>
      <c r="OPE498" s="62"/>
      <c r="OPF498" s="62"/>
      <c r="OPG498" s="62"/>
      <c r="OPH498" s="62"/>
      <c r="OPI498" s="62"/>
      <c r="OPJ498" s="62"/>
      <c r="OPK498" s="62"/>
      <c r="OPL498" s="62"/>
      <c r="OPM498" s="62"/>
      <c r="OPN498" s="62"/>
      <c r="OPO498" s="62"/>
      <c r="OPP498" s="62"/>
      <c r="OPQ498" s="62"/>
      <c r="OPR498" s="62"/>
      <c r="OPS498" s="62"/>
      <c r="OPT498" s="62"/>
      <c r="OPU498" s="62"/>
      <c r="OPV498" s="62"/>
      <c r="OPW498" s="62"/>
      <c r="OPX498" s="62"/>
      <c r="OPY498" s="62"/>
      <c r="OPZ498" s="62"/>
      <c r="OQA498" s="62"/>
      <c r="OQB498" s="62"/>
      <c r="OQC498" s="62"/>
      <c r="OQD498" s="62"/>
      <c r="OQE498" s="62"/>
      <c r="OQF498" s="62"/>
      <c r="OQG498" s="62"/>
      <c r="OQH498" s="62"/>
      <c r="OQI498" s="62"/>
      <c r="OQJ498" s="62"/>
      <c r="OQK498" s="62"/>
      <c r="OQL498" s="62"/>
      <c r="OQM498" s="62"/>
      <c r="OQN498" s="62"/>
      <c r="OQO498" s="62"/>
      <c r="OQP498" s="62"/>
      <c r="OQQ498" s="62"/>
      <c r="OQR498" s="62"/>
      <c r="OQS498" s="62"/>
      <c r="OQT498" s="62"/>
      <c r="OQU498" s="62"/>
      <c r="OQV498" s="62"/>
      <c r="OQW498" s="62"/>
      <c r="OQX498" s="62"/>
      <c r="OQY498" s="62"/>
      <c r="OQZ498" s="62"/>
      <c r="ORA498" s="62"/>
      <c r="ORB498" s="62"/>
      <c r="ORC498" s="62"/>
      <c r="ORD498" s="62"/>
      <c r="ORE498" s="62"/>
      <c r="ORF498" s="62"/>
      <c r="ORG498" s="62"/>
      <c r="ORH498" s="62"/>
      <c r="ORI498" s="62"/>
      <c r="ORJ498" s="62"/>
      <c r="ORK498" s="62"/>
      <c r="ORL498" s="62"/>
      <c r="ORM498" s="62"/>
      <c r="ORN498" s="62"/>
      <c r="ORO498" s="62"/>
      <c r="ORP498" s="62"/>
      <c r="ORQ498" s="62"/>
      <c r="ORR498" s="62"/>
      <c r="ORS498" s="62"/>
      <c r="ORT498" s="62"/>
      <c r="ORU498" s="62"/>
      <c r="ORV498" s="62"/>
      <c r="ORW498" s="62"/>
      <c r="ORX498" s="62"/>
      <c r="ORY498" s="62"/>
      <c r="ORZ498" s="62"/>
      <c r="OSA498" s="62"/>
      <c r="OSB498" s="62"/>
      <c r="OSC498" s="62"/>
      <c r="OSD498" s="62"/>
      <c r="OSE498" s="62"/>
      <c r="OSF498" s="62"/>
      <c r="OSG498" s="62"/>
      <c r="OSH498" s="62"/>
      <c r="OSI498" s="62"/>
      <c r="OSJ498" s="62"/>
      <c r="OSK498" s="62"/>
      <c r="OSL498" s="62"/>
      <c r="OSM498" s="62"/>
      <c r="OSN498" s="62"/>
      <c r="OSO498" s="62"/>
      <c r="OSP498" s="62"/>
      <c r="OSQ498" s="62"/>
      <c r="OSR498" s="62"/>
      <c r="OSS498" s="62"/>
      <c r="OST498" s="62"/>
      <c r="OSU498" s="62"/>
      <c r="OSV498" s="62"/>
      <c r="OSW498" s="62"/>
      <c r="OSX498" s="62"/>
      <c r="OSY498" s="62"/>
      <c r="OSZ498" s="62"/>
      <c r="OTA498" s="62"/>
      <c r="OTB498" s="62"/>
      <c r="OTC498" s="62"/>
      <c r="OTD498" s="62"/>
      <c r="OTE498" s="62"/>
      <c r="OTF498" s="62"/>
      <c r="OTG498" s="62"/>
      <c r="OTH498" s="62"/>
      <c r="OTI498" s="62"/>
      <c r="OTJ498" s="62"/>
      <c r="OTK498" s="62"/>
      <c r="OTL498" s="62"/>
      <c r="OTM498" s="62"/>
      <c r="OTN498" s="62"/>
      <c r="OTO498" s="62"/>
      <c r="OTP498" s="62"/>
      <c r="OTQ498" s="62"/>
      <c r="OTR498" s="62"/>
      <c r="OTS498" s="62"/>
      <c r="OTT498" s="62"/>
      <c r="OTU498" s="62"/>
      <c r="OTV498" s="62"/>
      <c r="OTW498" s="62"/>
      <c r="OTX498" s="62"/>
      <c r="OTY498" s="62"/>
      <c r="OTZ498" s="62"/>
      <c r="OUA498" s="62"/>
      <c r="OUB498" s="62"/>
      <c r="OUC498" s="62"/>
      <c r="OUD498" s="62"/>
      <c r="OUE498" s="62"/>
      <c r="OUF498" s="62"/>
      <c r="OUG498" s="62"/>
      <c r="OUH498" s="62"/>
      <c r="OUI498" s="62"/>
      <c r="OUJ498" s="62"/>
      <c r="OUK498" s="62"/>
      <c r="OUL498" s="62"/>
      <c r="OUM498" s="62"/>
      <c r="OUN498" s="62"/>
      <c r="OUO498" s="62"/>
      <c r="OUP498" s="62"/>
      <c r="OUQ498" s="62"/>
      <c r="OUR498" s="62"/>
      <c r="OUS498" s="62"/>
      <c r="OUT498" s="62"/>
      <c r="OUU498" s="62"/>
      <c r="OUV498" s="62"/>
      <c r="OUW498" s="62"/>
      <c r="OUX498" s="62"/>
      <c r="OUY498" s="62"/>
      <c r="OUZ498" s="62"/>
      <c r="OVA498" s="62"/>
      <c r="OVB498" s="62"/>
      <c r="OVC498" s="62"/>
      <c r="OVD498" s="62"/>
      <c r="OVE498" s="62"/>
      <c r="OVF498" s="62"/>
      <c r="OVG498" s="62"/>
      <c r="OVH498" s="62"/>
      <c r="OVI498" s="62"/>
      <c r="OVJ498" s="62"/>
      <c r="OVK498" s="62"/>
      <c r="OVL498" s="62"/>
      <c r="OVM498" s="62"/>
      <c r="OVN498" s="62"/>
      <c r="OVO498" s="62"/>
      <c r="OVP498" s="62"/>
      <c r="OVQ498" s="62"/>
      <c r="OVR498" s="62"/>
      <c r="OVS498" s="62"/>
      <c r="OVT498" s="62"/>
      <c r="OVU498" s="62"/>
      <c r="OVV498" s="62"/>
      <c r="OVW498" s="62"/>
      <c r="OVX498" s="62"/>
      <c r="OVY498" s="62"/>
      <c r="OVZ498" s="62"/>
      <c r="OWA498" s="62"/>
      <c r="OWB498" s="62"/>
      <c r="OWC498" s="62"/>
      <c r="OWD498" s="62"/>
      <c r="OWE498" s="62"/>
      <c r="OWF498" s="62"/>
      <c r="OWG498" s="62"/>
      <c r="OWH498" s="62"/>
      <c r="OWI498" s="62"/>
      <c r="OWJ498" s="62"/>
      <c r="OWK498" s="62"/>
      <c r="OWL498" s="62"/>
      <c r="OWM498" s="62"/>
      <c r="OWN498" s="62"/>
      <c r="OWO498" s="62"/>
      <c r="OWP498" s="62"/>
      <c r="OWQ498" s="62"/>
      <c r="OWR498" s="62"/>
      <c r="OWS498" s="62"/>
      <c r="OWT498" s="62"/>
      <c r="OWU498" s="62"/>
      <c r="OWV498" s="62"/>
      <c r="OWW498" s="62"/>
      <c r="OWX498" s="62"/>
      <c r="OWY498" s="62"/>
      <c r="OWZ498" s="62"/>
      <c r="OXA498" s="62"/>
      <c r="OXB498" s="62"/>
      <c r="OXC498" s="62"/>
      <c r="OXD498" s="62"/>
      <c r="OXE498" s="62"/>
      <c r="OXF498" s="62"/>
      <c r="OXG498" s="62"/>
      <c r="OXH498" s="62"/>
      <c r="OXI498" s="62"/>
      <c r="OXJ498" s="62"/>
      <c r="OXK498" s="62"/>
      <c r="OXL498" s="62"/>
      <c r="OXM498" s="62"/>
      <c r="OXN498" s="62"/>
      <c r="OXO498" s="62"/>
      <c r="OXP498" s="62"/>
      <c r="OXQ498" s="62"/>
      <c r="OXR498" s="62"/>
      <c r="OXS498" s="62"/>
      <c r="OXT498" s="62"/>
      <c r="OXU498" s="62"/>
      <c r="OXV498" s="62"/>
      <c r="OXW498" s="62"/>
      <c r="OXX498" s="62"/>
      <c r="OXY498" s="62"/>
      <c r="OXZ498" s="62"/>
      <c r="OYA498" s="62"/>
      <c r="OYB498" s="62"/>
      <c r="OYC498" s="62"/>
      <c r="OYD498" s="62"/>
      <c r="OYE498" s="62"/>
      <c r="OYF498" s="62"/>
      <c r="OYG498" s="62"/>
      <c r="OYH498" s="62"/>
      <c r="OYI498" s="62"/>
      <c r="OYJ498" s="62"/>
      <c r="OYK498" s="62"/>
      <c r="OYL498" s="62"/>
      <c r="OYM498" s="62"/>
      <c r="OYN498" s="62"/>
      <c r="OYO498" s="62"/>
      <c r="OYP498" s="62"/>
      <c r="OYQ498" s="62"/>
      <c r="OYR498" s="62"/>
      <c r="OYS498" s="62"/>
      <c r="OYT498" s="62"/>
      <c r="OYU498" s="62"/>
      <c r="OYV498" s="62"/>
      <c r="OYW498" s="62"/>
      <c r="OYX498" s="62"/>
      <c r="OYY498" s="62"/>
      <c r="OYZ498" s="62"/>
      <c r="OZA498" s="62"/>
      <c r="OZB498" s="62"/>
      <c r="OZC498" s="62"/>
      <c r="OZD498" s="62"/>
      <c r="OZE498" s="62"/>
      <c r="OZF498" s="62"/>
      <c r="OZG498" s="62"/>
      <c r="OZH498" s="62"/>
      <c r="OZI498" s="62"/>
      <c r="OZJ498" s="62"/>
      <c r="OZK498" s="62"/>
      <c r="OZL498" s="62"/>
      <c r="OZM498" s="62"/>
      <c r="OZN498" s="62"/>
      <c r="OZO498" s="62"/>
      <c r="OZP498" s="62"/>
      <c r="OZQ498" s="62"/>
      <c r="OZR498" s="62"/>
      <c r="OZS498" s="62"/>
      <c r="OZT498" s="62"/>
      <c r="OZU498" s="62"/>
      <c r="OZV498" s="62"/>
      <c r="OZW498" s="62"/>
      <c r="OZX498" s="62"/>
      <c r="OZY498" s="62"/>
      <c r="OZZ498" s="62"/>
      <c r="PAA498" s="62"/>
      <c r="PAB498" s="62"/>
      <c r="PAC498" s="62"/>
      <c r="PAD498" s="62"/>
      <c r="PAE498" s="62"/>
      <c r="PAF498" s="62"/>
      <c r="PAG498" s="62"/>
      <c r="PAH498" s="62"/>
      <c r="PAI498" s="62"/>
      <c r="PAJ498" s="62"/>
      <c r="PAK498" s="62"/>
      <c r="PAL498" s="62"/>
      <c r="PAM498" s="62"/>
      <c r="PAN498" s="62"/>
      <c r="PAO498" s="62"/>
      <c r="PAP498" s="62"/>
      <c r="PAQ498" s="62"/>
      <c r="PAR498" s="62"/>
      <c r="PAS498" s="62"/>
      <c r="PAT498" s="62"/>
      <c r="PAU498" s="62"/>
      <c r="PAV498" s="62"/>
      <c r="PAW498" s="62"/>
      <c r="PAX498" s="62"/>
      <c r="PAY498" s="62"/>
      <c r="PAZ498" s="62"/>
      <c r="PBA498" s="62"/>
      <c r="PBB498" s="62"/>
      <c r="PBC498" s="62"/>
      <c r="PBD498" s="62"/>
      <c r="PBE498" s="62"/>
      <c r="PBF498" s="62"/>
      <c r="PBG498" s="62"/>
      <c r="PBH498" s="62"/>
      <c r="PBI498" s="62"/>
      <c r="PBJ498" s="62"/>
      <c r="PBK498" s="62"/>
      <c r="PBL498" s="62"/>
      <c r="PBM498" s="62"/>
      <c r="PBN498" s="62"/>
      <c r="PBO498" s="62"/>
      <c r="PBP498" s="62"/>
      <c r="PBQ498" s="62"/>
      <c r="PBR498" s="62"/>
      <c r="PBS498" s="62"/>
      <c r="PBT498" s="62"/>
      <c r="PBU498" s="62"/>
      <c r="PBV498" s="62"/>
      <c r="PBW498" s="62"/>
      <c r="PBX498" s="62"/>
      <c r="PBY498" s="62"/>
      <c r="PBZ498" s="62"/>
      <c r="PCA498" s="62"/>
      <c r="PCB498" s="62"/>
      <c r="PCC498" s="62"/>
      <c r="PCD498" s="62"/>
      <c r="PCE498" s="62"/>
      <c r="PCF498" s="62"/>
      <c r="PCG498" s="62"/>
      <c r="PCH498" s="62"/>
      <c r="PCI498" s="62"/>
      <c r="PCJ498" s="62"/>
      <c r="PCK498" s="62"/>
      <c r="PCL498" s="62"/>
      <c r="PCM498" s="62"/>
      <c r="PCN498" s="62"/>
      <c r="PCO498" s="62"/>
      <c r="PCP498" s="62"/>
      <c r="PCQ498" s="62"/>
      <c r="PCR498" s="62"/>
      <c r="PCS498" s="62"/>
      <c r="PCT498" s="62"/>
      <c r="PCU498" s="62"/>
      <c r="PCV498" s="62"/>
      <c r="PCW498" s="62"/>
      <c r="PCX498" s="62"/>
      <c r="PCY498" s="62"/>
      <c r="PCZ498" s="62"/>
      <c r="PDA498" s="62"/>
      <c r="PDB498" s="62"/>
      <c r="PDC498" s="62"/>
      <c r="PDD498" s="62"/>
      <c r="PDE498" s="62"/>
      <c r="PDF498" s="62"/>
      <c r="PDG498" s="62"/>
      <c r="PDH498" s="62"/>
      <c r="PDI498" s="62"/>
      <c r="PDJ498" s="62"/>
      <c r="PDK498" s="62"/>
      <c r="PDL498" s="62"/>
      <c r="PDM498" s="62"/>
      <c r="PDN498" s="62"/>
      <c r="PDO498" s="62"/>
      <c r="PDP498" s="62"/>
      <c r="PDQ498" s="62"/>
      <c r="PDR498" s="62"/>
      <c r="PDS498" s="62"/>
      <c r="PDT498" s="62"/>
      <c r="PDU498" s="62"/>
      <c r="PDV498" s="62"/>
      <c r="PDW498" s="62"/>
      <c r="PDX498" s="62"/>
      <c r="PDY498" s="62"/>
      <c r="PDZ498" s="62"/>
      <c r="PEA498" s="62"/>
      <c r="PEB498" s="62"/>
      <c r="PEC498" s="62"/>
      <c r="PED498" s="62"/>
      <c r="PEE498" s="62"/>
      <c r="PEF498" s="62"/>
      <c r="PEG498" s="62"/>
      <c r="PEH498" s="62"/>
      <c r="PEI498" s="62"/>
      <c r="PEJ498" s="62"/>
      <c r="PEK498" s="62"/>
      <c r="PEL498" s="62"/>
      <c r="PEM498" s="62"/>
      <c r="PEN498" s="62"/>
      <c r="PEO498" s="62"/>
      <c r="PEP498" s="62"/>
      <c r="PEQ498" s="62"/>
      <c r="PER498" s="62"/>
      <c r="PES498" s="62"/>
      <c r="PET498" s="62"/>
      <c r="PEU498" s="62"/>
      <c r="PEV498" s="62"/>
      <c r="PEW498" s="62"/>
      <c r="PEX498" s="62"/>
      <c r="PEY498" s="62"/>
      <c r="PEZ498" s="62"/>
      <c r="PFA498" s="62"/>
      <c r="PFB498" s="62"/>
      <c r="PFC498" s="62"/>
      <c r="PFD498" s="62"/>
      <c r="PFE498" s="62"/>
      <c r="PFF498" s="62"/>
      <c r="PFG498" s="62"/>
      <c r="PFH498" s="62"/>
      <c r="PFI498" s="62"/>
      <c r="PFJ498" s="62"/>
      <c r="PFK498" s="62"/>
      <c r="PFL498" s="62"/>
      <c r="PFM498" s="62"/>
      <c r="PFN498" s="62"/>
      <c r="PFO498" s="62"/>
      <c r="PFP498" s="62"/>
      <c r="PFQ498" s="62"/>
      <c r="PFR498" s="62"/>
      <c r="PFS498" s="62"/>
      <c r="PFT498" s="62"/>
      <c r="PFU498" s="62"/>
      <c r="PFV498" s="62"/>
      <c r="PFW498" s="62"/>
      <c r="PFX498" s="62"/>
      <c r="PFY498" s="62"/>
      <c r="PFZ498" s="62"/>
      <c r="PGA498" s="62"/>
      <c r="PGB498" s="62"/>
      <c r="PGC498" s="62"/>
      <c r="PGD498" s="62"/>
      <c r="PGE498" s="62"/>
      <c r="PGF498" s="62"/>
      <c r="PGG498" s="62"/>
      <c r="PGH498" s="62"/>
      <c r="PGI498" s="62"/>
      <c r="PGJ498" s="62"/>
      <c r="PGK498" s="62"/>
      <c r="PGL498" s="62"/>
      <c r="PGM498" s="62"/>
      <c r="PGN498" s="62"/>
      <c r="PGO498" s="62"/>
      <c r="PGP498" s="62"/>
      <c r="PGQ498" s="62"/>
      <c r="PGR498" s="62"/>
      <c r="PGS498" s="62"/>
      <c r="PGT498" s="62"/>
      <c r="PGU498" s="62"/>
      <c r="PGV498" s="62"/>
      <c r="PGW498" s="62"/>
      <c r="PGX498" s="62"/>
      <c r="PGY498" s="62"/>
      <c r="PGZ498" s="62"/>
      <c r="PHA498" s="62"/>
      <c r="PHB498" s="62"/>
      <c r="PHC498" s="62"/>
      <c r="PHD498" s="62"/>
      <c r="PHE498" s="62"/>
      <c r="PHF498" s="62"/>
      <c r="PHG498" s="62"/>
      <c r="PHH498" s="62"/>
      <c r="PHI498" s="62"/>
      <c r="PHJ498" s="62"/>
      <c r="PHK498" s="62"/>
      <c r="PHL498" s="62"/>
      <c r="PHM498" s="62"/>
      <c r="PHN498" s="62"/>
      <c r="PHO498" s="62"/>
      <c r="PHP498" s="62"/>
      <c r="PHQ498" s="62"/>
      <c r="PHR498" s="62"/>
      <c r="PHS498" s="62"/>
      <c r="PHT498" s="62"/>
      <c r="PHU498" s="62"/>
      <c r="PHV498" s="62"/>
      <c r="PHW498" s="62"/>
      <c r="PHX498" s="62"/>
      <c r="PHY498" s="62"/>
      <c r="PHZ498" s="62"/>
      <c r="PIA498" s="62"/>
      <c r="PIB498" s="62"/>
      <c r="PIC498" s="62"/>
      <c r="PID498" s="62"/>
      <c r="PIE498" s="62"/>
      <c r="PIF498" s="62"/>
      <c r="PIG498" s="62"/>
      <c r="PIH498" s="62"/>
      <c r="PII498" s="62"/>
      <c r="PIJ498" s="62"/>
      <c r="PIK498" s="62"/>
      <c r="PIL498" s="62"/>
      <c r="PIM498" s="62"/>
      <c r="PIN498" s="62"/>
      <c r="PIO498" s="62"/>
      <c r="PIP498" s="62"/>
      <c r="PIQ498" s="62"/>
      <c r="PIR498" s="62"/>
      <c r="PIS498" s="62"/>
      <c r="PIT498" s="62"/>
      <c r="PIU498" s="62"/>
      <c r="PIV498" s="62"/>
      <c r="PIW498" s="62"/>
      <c r="PIX498" s="62"/>
      <c r="PIY498" s="62"/>
      <c r="PIZ498" s="62"/>
      <c r="PJA498" s="62"/>
      <c r="PJB498" s="62"/>
      <c r="PJC498" s="62"/>
      <c r="PJD498" s="62"/>
      <c r="PJE498" s="62"/>
      <c r="PJF498" s="62"/>
      <c r="PJG498" s="62"/>
      <c r="PJH498" s="62"/>
      <c r="PJI498" s="62"/>
      <c r="PJJ498" s="62"/>
      <c r="PJK498" s="62"/>
      <c r="PJL498" s="62"/>
      <c r="PJM498" s="62"/>
      <c r="PJN498" s="62"/>
      <c r="PJO498" s="62"/>
      <c r="PJP498" s="62"/>
      <c r="PJQ498" s="62"/>
      <c r="PJR498" s="62"/>
      <c r="PJS498" s="62"/>
      <c r="PJT498" s="62"/>
      <c r="PJU498" s="62"/>
      <c r="PJV498" s="62"/>
      <c r="PJW498" s="62"/>
      <c r="PJX498" s="62"/>
      <c r="PJY498" s="62"/>
      <c r="PJZ498" s="62"/>
      <c r="PKA498" s="62"/>
      <c r="PKB498" s="62"/>
      <c r="PKC498" s="62"/>
      <c r="PKD498" s="62"/>
      <c r="PKE498" s="62"/>
      <c r="PKF498" s="62"/>
      <c r="PKG498" s="62"/>
      <c r="PKH498" s="62"/>
      <c r="PKI498" s="62"/>
      <c r="PKJ498" s="62"/>
      <c r="PKK498" s="62"/>
      <c r="PKL498" s="62"/>
      <c r="PKM498" s="62"/>
      <c r="PKN498" s="62"/>
      <c r="PKO498" s="62"/>
      <c r="PKP498" s="62"/>
      <c r="PKQ498" s="62"/>
      <c r="PKR498" s="62"/>
      <c r="PKS498" s="62"/>
      <c r="PKT498" s="62"/>
      <c r="PKU498" s="62"/>
      <c r="PKV498" s="62"/>
      <c r="PKW498" s="62"/>
      <c r="PKX498" s="62"/>
      <c r="PKY498" s="62"/>
      <c r="PKZ498" s="62"/>
      <c r="PLA498" s="62"/>
      <c r="PLB498" s="62"/>
      <c r="PLC498" s="62"/>
      <c r="PLD498" s="62"/>
      <c r="PLE498" s="62"/>
      <c r="PLF498" s="62"/>
      <c r="PLG498" s="62"/>
      <c r="PLH498" s="62"/>
      <c r="PLI498" s="62"/>
      <c r="PLJ498" s="62"/>
      <c r="PLK498" s="62"/>
      <c r="PLL498" s="62"/>
      <c r="PLM498" s="62"/>
      <c r="PLN498" s="62"/>
      <c r="PLO498" s="62"/>
      <c r="PLP498" s="62"/>
      <c r="PLQ498" s="62"/>
      <c r="PLR498" s="62"/>
      <c r="PLS498" s="62"/>
      <c r="PLT498" s="62"/>
      <c r="PLU498" s="62"/>
      <c r="PLV498" s="62"/>
      <c r="PLW498" s="62"/>
      <c r="PLX498" s="62"/>
      <c r="PLY498" s="62"/>
      <c r="PLZ498" s="62"/>
      <c r="PMA498" s="62"/>
      <c r="PMB498" s="62"/>
      <c r="PMC498" s="62"/>
      <c r="PMD498" s="62"/>
      <c r="PME498" s="62"/>
      <c r="PMF498" s="62"/>
      <c r="PMG498" s="62"/>
      <c r="PMH498" s="62"/>
      <c r="PMI498" s="62"/>
      <c r="PMJ498" s="62"/>
      <c r="PMK498" s="62"/>
      <c r="PML498" s="62"/>
      <c r="PMM498" s="62"/>
      <c r="PMN498" s="62"/>
      <c r="PMO498" s="62"/>
      <c r="PMP498" s="62"/>
      <c r="PMQ498" s="62"/>
      <c r="PMR498" s="62"/>
      <c r="PMS498" s="62"/>
      <c r="PMT498" s="62"/>
      <c r="PMU498" s="62"/>
      <c r="PMV498" s="62"/>
      <c r="PMW498" s="62"/>
      <c r="PMX498" s="62"/>
      <c r="PMY498" s="62"/>
      <c r="PMZ498" s="62"/>
      <c r="PNA498" s="62"/>
      <c r="PNB498" s="62"/>
      <c r="PNC498" s="62"/>
      <c r="PND498" s="62"/>
      <c r="PNE498" s="62"/>
      <c r="PNF498" s="62"/>
      <c r="PNG498" s="62"/>
      <c r="PNH498" s="62"/>
      <c r="PNI498" s="62"/>
      <c r="PNJ498" s="62"/>
      <c r="PNK498" s="62"/>
      <c r="PNL498" s="62"/>
      <c r="PNM498" s="62"/>
      <c r="PNN498" s="62"/>
      <c r="PNO498" s="62"/>
      <c r="PNP498" s="62"/>
      <c r="PNQ498" s="62"/>
      <c r="PNR498" s="62"/>
      <c r="PNS498" s="62"/>
      <c r="PNT498" s="62"/>
      <c r="PNU498" s="62"/>
      <c r="PNV498" s="62"/>
      <c r="PNW498" s="62"/>
      <c r="PNX498" s="62"/>
      <c r="PNY498" s="62"/>
      <c r="PNZ498" s="62"/>
      <c r="POA498" s="62"/>
      <c r="POB498" s="62"/>
      <c r="POC498" s="62"/>
      <c r="POD498" s="62"/>
      <c r="POE498" s="62"/>
      <c r="POF498" s="62"/>
      <c r="POG498" s="62"/>
      <c r="POH498" s="62"/>
      <c r="POI498" s="62"/>
      <c r="POJ498" s="62"/>
      <c r="POK498" s="62"/>
      <c r="POL498" s="62"/>
      <c r="POM498" s="62"/>
      <c r="PON498" s="62"/>
      <c r="POO498" s="62"/>
      <c r="POP498" s="62"/>
      <c r="POQ498" s="62"/>
      <c r="POR498" s="62"/>
      <c r="POS498" s="62"/>
      <c r="POT498" s="62"/>
      <c r="POU498" s="62"/>
      <c r="POV498" s="62"/>
      <c r="POW498" s="62"/>
      <c r="POX498" s="62"/>
      <c r="POY498" s="62"/>
      <c r="POZ498" s="62"/>
      <c r="PPA498" s="62"/>
      <c r="PPB498" s="62"/>
      <c r="PPC498" s="62"/>
      <c r="PPD498" s="62"/>
      <c r="PPE498" s="62"/>
      <c r="PPF498" s="62"/>
      <c r="PPG498" s="62"/>
      <c r="PPH498" s="62"/>
      <c r="PPI498" s="62"/>
      <c r="PPJ498" s="62"/>
      <c r="PPK498" s="62"/>
      <c r="PPL498" s="62"/>
      <c r="PPM498" s="62"/>
      <c r="PPN498" s="62"/>
      <c r="PPO498" s="62"/>
      <c r="PPP498" s="62"/>
      <c r="PPQ498" s="62"/>
      <c r="PPR498" s="62"/>
      <c r="PPS498" s="62"/>
      <c r="PPT498" s="62"/>
      <c r="PPU498" s="62"/>
      <c r="PPV498" s="62"/>
      <c r="PPW498" s="62"/>
      <c r="PPX498" s="62"/>
      <c r="PPY498" s="62"/>
      <c r="PPZ498" s="62"/>
      <c r="PQA498" s="62"/>
      <c r="PQB498" s="62"/>
      <c r="PQC498" s="62"/>
      <c r="PQD498" s="62"/>
      <c r="PQE498" s="62"/>
      <c r="PQF498" s="62"/>
      <c r="PQG498" s="62"/>
      <c r="PQH498" s="62"/>
      <c r="PQI498" s="62"/>
      <c r="PQJ498" s="62"/>
      <c r="PQK498" s="62"/>
      <c r="PQL498" s="62"/>
      <c r="PQM498" s="62"/>
      <c r="PQN498" s="62"/>
      <c r="PQO498" s="62"/>
      <c r="PQP498" s="62"/>
      <c r="PQQ498" s="62"/>
      <c r="PQR498" s="62"/>
      <c r="PQS498" s="62"/>
      <c r="PQT498" s="62"/>
      <c r="PQU498" s="62"/>
      <c r="PQV498" s="62"/>
      <c r="PQW498" s="62"/>
      <c r="PQX498" s="62"/>
      <c r="PQY498" s="62"/>
      <c r="PQZ498" s="62"/>
      <c r="PRA498" s="62"/>
      <c r="PRB498" s="62"/>
      <c r="PRC498" s="62"/>
      <c r="PRD498" s="62"/>
      <c r="PRE498" s="62"/>
      <c r="PRF498" s="62"/>
      <c r="PRG498" s="62"/>
      <c r="PRH498" s="62"/>
      <c r="PRI498" s="62"/>
      <c r="PRJ498" s="62"/>
      <c r="PRK498" s="62"/>
      <c r="PRL498" s="62"/>
      <c r="PRM498" s="62"/>
      <c r="PRN498" s="62"/>
      <c r="PRO498" s="62"/>
      <c r="PRP498" s="62"/>
      <c r="PRQ498" s="62"/>
      <c r="PRR498" s="62"/>
      <c r="PRS498" s="62"/>
      <c r="PRT498" s="62"/>
      <c r="PRU498" s="62"/>
      <c r="PRV498" s="62"/>
      <c r="PRW498" s="62"/>
      <c r="PRX498" s="62"/>
      <c r="PRY498" s="62"/>
      <c r="PRZ498" s="62"/>
      <c r="PSA498" s="62"/>
      <c r="PSB498" s="62"/>
      <c r="PSC498" s="62"/>
      <c r="PSD498" s="62"/>
      <c r="PSE498" s="62"/>
      <c r="PSF498" s="62"/>
      <c r="PSG498" s="62"/>
      <c r="PSH498" s="62"/>
      <c r="PSI498" s="62"/>
      <c r="PSJ498" s="62"/>
      <c r="PSK498" s="62"/>
      <c r="PSL498" s="62"/>
      <c r="PSM498" s="62"/>
      <c r="PSN498" s="62"/>
      <c r="PSO498" s="62"/>
      <c r="PSP498" s="62"/>
      <c r="PSQ498" s="62"/>
      <c r="PSR498" s="62"/>
      <c r="PSS498" s="62"/>
      <c r="PST498" s="62"/>
      <c r="PSU498" s="62"/>
      <c r="PSV498" s="62"/>
      <c r="PSW498" s="62"/>
      <c r="PSX498" s="62"/>
      <c r="PSY498" s="62"/>
      <c r="PSZ498" s="62"/>
      <c r="PTA498" s="62"/>
      <c r="PTB498" s="62"/>
      <c r="PTC498" s="62"/>
      <c r="PTD498" s="62"/>
      <c r="PTE498" s="62"/>
      <c r="PTF498" s="62"/>
      <c r="PTG498" s="62"/>
      <c r="PTH498" s="62"/>
      <c r="PTI498" s="62"/>
      <c r="PTJ498" s="62"/>
      <c r="PTK498" s="62"/>
      <c r="PTL498" s="62"/>
      <c r="PTM498" s="62"/>
      <c r="PTN498" s="62"/>
      <c r="PTO498" s="62"/>
      <c r="PTP498" s="62"/>
      <c r="PTQ498" s="62"/>
      <c r="PTR498" s="62"/>
      <c r="PTS498" s="62"/>
      <c r="PTT498" s="62"/>
      <c r="PTU498" s="62"/>
      <c r="PTV498" s="62"/>
      <c r="PTW498" s="62"/>
      <c r="PTX498" s="62"/>
      <c r="PTY498" s="62"/>
      <c r="PTZ498" s="62"/>
      <c r="PUA498" s="62"/>
      <c r="PUB498" s="62"/>
      <c r="PUC498" s="62"/>
      <c r="PUD498" s="62"/>
      <c r="PUE498" s="62"/>
      <c r="PUF498" s="62"/>
      <c r="PUG498" s="62"/>
      <c r="PUH498" s="62"/>
      <c r="PUI498" s="62"/>
      <c r="PUJ498" s="62"/>
      <c r="PUK498" s="62"/>
      <c r="PUL498" s="62"/>
      <c r="PUM498" s="62"/>
      <c r="PUN498" s="62"/>
      <c r="PUO498" s="62"/>
      <c r="PUP498" s="62"/>
      <c r="PUQ498" s="62"/>
      <c r="PUR498" s="62"/>
      <c r="PUS498" s="62"/>
      <c r="PUT498" s="62"/>
      <c r="PUU498" s="62"/>
      <c r="PUV498" s="62"/>
      <c r="PUW498" s="62"/>
      <c r="PUX498" s="62"/>
      <c r="PUY498" s="62"/>
      <c r="PUZ498" s="62"/>
      <c r="PVA498" s="62"/>
      <c r="PVB498" s="62"/>
      <c r="PVC498" s="62"/>
      <c r="PVD498" s="62"/>
      <c r="PVE498" s="62"/>
      <c r="PVF498" s="62"/>
      <c r="PVG498" s="62"/>
      <c r="PVH498" s="62"/>
      <c r="PVI498" s="62"/>
      <c r="PVJ498" s="62"/>
      <c r="PVK498" s="62"/>
      <c r="PVL498" s="62"/>
      <c r="PVM498" s="62"/>
      <c r="PVN498" s="62"/>
      <c r="PVO498" s="62"/>
      <c r="PVP498" s="62"/>
      <c r="PVQ498" s="62"/>
      <c r="PVR498" s="62"/>
      <c r="PVS498" s="62"/>
      <c r="PVT498" s="62"/>
      <c r="PVU498" s="62"/>
      <c r="PVV498" s="62"/>
      <c r="PVW498" s="62"/>
      <c r="PVX498" s="62"/>
      <c r="PVY498" s="62"/>
      <c r="PVZ498" s="62"/>
      <c r="PWA498" s="62"/>
      <c r="PWB498" s="62"/>
      <c r="PWC498" s="62"/>
      <c r="PWD498" s="62"/>
      <c r="PWE498" s="62"/>
      <c r="PWF498" s="62"/>
      <c r="PWG498" s="62"/>
      <c r="PWH498" s="62"/>
      <c r="PWI498" s="62"/>
      <c r="PWJ498" s="62"/>
      <c r="PWK498" s="62"/>
      <c r="PWL498" s="62"/>
      <c r="PWM498" s="62"/>
      <c r="PWN498" s="62"/>
      <c r="PWO498" s="62"/>
      <c r="PWP498" s="62"/>
      <c r="PWQ498" s="62"/>
      <c r="PWR498" s="62"/>
      <c r="PWS498" s="62"/>
      <c r="PWT498" s="62"/>
      <c r="PWU498" s="62"/>
      <c r="PWV498" s="62"/>
      <c r="PWW498" s="62"/>
      <c r="PWX498" s="62"/>
      <c r="PWY498" s="62"/>
      <c r="PWZ498" s="62"/>
      <c r="PXA498" s="62"/>
      <c r="PXB498" s="62"/>
      <c r="PXC498" s="62"/>
      <c r="PXD498" s="62"/>
      <c r="PXE498" s="62"/>
      <c r="PXF498" s="62"/>
      <c r="PXG498" s="62"/>
      <c r="PXH498" s="62"/>
      <c r="PXI498" s="62"/>
      <c r="PXJ498" s="62"/>
      <c r="PXK498" s="62"/>
      <c r="PXL498" s="62"/>
      <c r="PXM498" s="62"/>
      <c r="PXN498" s="62"/>
      <c r="PXO498" s="62"/>
      <c r="PXP498" s="62"/>
      <c r="PXQ498" s="62"/>
      <c r="PXR498" s="62"/>
      <c r="PXS498" s="62"/>
      <c r="PXT498" s="62"/>
      <c r="PXU498" s="62"/>
      <c r="PXV498" s="62"/>
      <c r="PXW498" s="62"/>
      <c r="PXX498" s="62"/>
      <c r="PXY498" s="62"/>
      <c r="PXZ498" s="62"/>
      <c r="PYA498" s="62"/>
      <c r="PYB498" s="62"/>
      <c r="PYC498" s="62"/>
      <c r="PYD498" s="62"/>
      <c r="PYE498" s="62"/>
      <c r="PYF498" s="62"/>
      <c r="PYG498" s="62"/>
      <c r="PYH498" s="62"/>
      <c r="PYI498" s="62"/>
      <c r="PYJ498" s="62"/>
      <c r="PYK498" s="62"/>
      <c r="PYL498" s="62"/>
      <c r="PYM498" s="62"/>
      <c r="PYN498" s="62"/>
      <c r="PYO498" s="62"/>
      <c r="PYP498" s="62"/>
      <c r="PYQ498" s="62"/>
      <c r="PYR498" s="62"/>
      <c r="PYS498" s="62"/>
      <c r="PYT498" s="62"/>
      <c r="PYU498" s="62"/>
      <c r="PYV498" s="62"/>
      <c r="PYW498" s="62"/>
      <c r="PYX498" s="62"/>
      <c r="PYY498" s="62"/>
      <c r="PYZ498" s="62"/>
      <c r="PZA498" s="62"/>
      <c r="PZB498" s="62"/>
      <c r="PZC498" s="62"/>
      <c r="PZD498" s="62"/>
      <c r="PZE498" s="62"/>
      <c r="PZF498" s="62"/>
      <c r="PZG498" s="62"/>
      <c r="PZH498" s="62"/>
      <c r="PZI498" s="62"/>
      <c r="PZJ498" s="62"/>
      <c r="PZK498" s="62"/>
      <c r="PZL498" s="62"/>
      <c r="PZM498" s="62"/>
      <c r="PZN498" s="62"/>
      <c r="PZO498" s="62"/>
      <c r="PZP498" s="62"/>
      <c r="PZQ498" s="62"/>
      <c r="PZR498" s="62"/>
      <c r="PZS498" s="62"/>
      <c r="PZT498" s="62"/>
      <c r="PZU498" s="62"/>
      <c r="PZV498" s="62"/>
      <c r="PZW498" s="62"/>
      <c r="PZX498" s="62"/>
      <c r="PZY498" s="62"/>
      <c r="PZZ498" s="62"/>
      <c r="QAA498" s="62"/>
      <c r="QAB498" s="62"/>
      <c r="QAC498" s="62"/>
      <c r="QAD498" s="62"/>
      <c r="QAE498" s="62"/>
      <c r="QAF498" s="62"/>
      <c r="QAG498" s="62"/>
      <c r="QAH498" s="62"/>
      <c r="QAI498" s="62"/>
      <c r="QAJ498" s="62"/>
      <c r="QAK498" s="62"/>
      <c r="QAL498" s="62"/>
      <c r="QAM498" s="62"/>
      <c r="QAN498" s="62"/>
      <c r="QAO498" s="62"/>
      <c r="QAP498" s="62"/>
      <c r="QAQ498" s="62"/>
      <c r="QAR498" s="62"/>
      <c r="QAS498" s="62"/>
      <c r="QAT498" s="62"/>
      <c r="QAU498" s="62"/>
      <c r="QAV498" s="62"/>
      <c r="QAW498" s="62"/>
      <c r="QAX498" s="62"/>
      <c r="QAY498" s="62"/>
      <c r="QAZ498" s="62"/>
      <c r="QBA498" s="62"/>
      <c r="QBB498" s="62"/>
      <c r="QBC498" s="62"/>
      <c r="QBD498" s="62"/>
      <c r="QBE498" s="62"/>
      <c r="QBF498" s="62"/>
      <c r="QBG498" s="62"/>
      <c r="QBH498" s="62"/>
      <c r="QBI498" s="62"/>
      <c r="QBJ498" s="62"/>
      <c r="QBK498" s="62"/>
      <c r="QBL498" s="62"/>
      <c r="QBM498" s="62"/>
      <c r="QBN498" s="62"/>
      <c r="QBO498" s="62"/>
      <c r="QBP498" s="62"/>
      <c r="QBQ498" s="62"/>
      <c r="QBR498" s="62"/>
      <c r="QBS498" s="62"/>
      <c r="QBT498" s="62"/>
      <c r="QBU498" s="62"/>
      <c r="QBV498" s="62"/>
      <c r="QBW498" s="62"/>
      <c r="QBX498" s="62"/>
      <c r="QBY498" s="62"/>
      <c r="QBZ498" s="62"/>
      <c r="QCA498" s="62"/>
      <c r="QCB498" s="62"/>
      <c r="QCC498" s="62"/>
      <c r="QCD498" s="62"/>
      <c r="QCE498" s="62"/>
      <c r="QCF498" s="62"/>
      <c r="QCG498" s="62"/>
      <c r="QCH498" s="62"/>
      <c r="QCI498" s="62"/>
      <c r="QCJ498" s="62"/>
      <c r="QCK498" s="62"/>
      <c r="QCL498" s="62"/>
      <c r="QCM498" s="62"/>
      <c r="QCN498" s="62"/>
      <c r="QCO498" s="62"/>
      <c r="QCP498" s="62"/>
      <c r="QCQ498" s="62"/>
      <c r="QCR498" s="62"/>
      <c r="QCS498" s="62"/>
      <c r="QCT498" s="62"/>
      <c r="QCU498" s="62"/>
      <c r="QCV498" s="62"/>
      <c r="QCW498" s="62"/>
      <c r="QCX498" s="62"/>
      <c r="QCY498" s="62"/>
      <c r="QCZ498" s="62"/>
      <c r="QDA498" s="62"/>
      <c r="QDB498" s="62"/>
      <c r="QDC498" s="62"/>
      <c r="QDD498" s="62"/>
      <c r="QDE498" s="62"/>
      <c r="QDF498" s="62"/>
      <c r="QDG498" s="62"/>
      <c r="QDH498" s="62"/>
      <c r="QDI498" s="62"/>
      <c r="QDJ498" s="62"/>
      <c r="QDK498" s="62"/>
      <c r="QDL498" s="62"/>
      <c r="QDM498" s="62"/>
      <c r="QDN498" s="62"/>
      <c r="QDO498" s="62"/>
      <c r="QDP498" s="62"/>
      <c r="QDQ498" s="62"/>
      <c r="QDR498" s="62"/>
      <c r="QDS498" s="62"/>
      <c r="QDT498" s="62"/>
      <c r="QDU498" s="62"/>
      <c r="QDV498" s="62"/>
      <c r="QDW498" s="62"/>
      <c r="QDX498" s="62"/>
      <c r="QDY498" s="62"/>
      <c r="QDZ498" s="62"/>
      <c r="QEA498" s="62"/>
      <c r="QEB498" s="62"/>
      <c r="QEC498" s="62"/>
      <c r="QED498" s="62"/>
      <c r="QEE498" s="62"/>
      <c r="QEF498" s="62"/>
      <c r="QEG498" s="62"/>
      <c r="QEH498" s="62"/>
      <c r="QEI498" s="62"/>
      <c r="QEJ498" s="62"/>
      <c r="QEK498" s="62"/>
      <c r="QEL498" s="62"/>
      <c r="QEM498" s="62"/>
      <c r="QEN498" s="62"/>
      <c r="QEO498" s="62"/>
      <c r="QEP498" s="62"/>
      <c r="QEQ498" s="62"/>
      <c r="QER498" s="62"/>
      <c r="QES498" s="62"/>
      <c r="QET498" s="62"/>
      <c r="QEU498" s="62"/>
      <c r="QEV498" s="62"/>
      <c r="QEW498" s="62"/>
      <c r="QEX498" s="62"/>
      <c r="QEY498" s="62"/>
      <c r="QEZ498" s="62"/>
      <c r="QFA498" s="62"/>
      <c r="QFB498" s="62"/>
      <c r="QFC498" s="62"/>
      <c r="QFD498" s="62"/>
      <c r="QFE498" s="62"/>
      <c r="QFF498" s="62"/>
      <c r="QFG498" s="62"/>
      <c r="QFH498" s="62"/>
      <c r="QFI498" s="62"/>
      <c r="QFJ498" s="62"/>
      <c r="QFK498" s="62"/>
      <c r="QFL498" s="62"/>
      <c r="QFM498" s="62"/>
      <c r="QFN498" s="62"/>
      <c r="QFO498" s="62"/>
      <c r="QFP498" s="62"/>
      <c r="QFQ498" s="62"/>
      <c r="QFR498" s="62"/>
      <c r="QFS498" s="62"/>
      <c r="QFT498" s="62"/>
      <c r="QFU498" s="62"/>
      <c r="QFV498" s="62"/>
      <c r="QFW498" s="62"/>
      <c r="QFX498" s="62"/>
      <c r="QFY498" s="62"/>
      <c r="QFZ498" s="62"/>
      <c r="QGA498" s="62"/>
      <c r="QGB498" s="62"/>
      <c r="QGC498" s="62"/>
      <c r="QGD498" s="62"/>
      <c r="QGE498" s="62"/>
      <c r="QGF498" s="62"/>
      <c r="QGG498" s="62"/>
      <c r="QGH498" s="62"/>
      <c r="QGI498" s="62"/>
      <c r="QGJ498" s="62"/>
      <c r="QGK498" s="62"/>
      <c r="QGL498" s="62"/>
      <c r="QGM498" s="62"/>
      <c r="QGN498" s="62"/>
      <c r="QGO498" s="62"/>
      <c r="QGP498" s="62"/>
      <c r="QGQ498" s="62"/>
      <c r="QGR498" s="62"/>
      <c r="QGS498" s="62"/>
      <c r="QGT498" s="62"/>
      <c r="QGU498" s="62"/>
      <c r="QGV498" s="62"/>
      <c r="QGW498" s="62"/>
      <c r="QGX498" s="62"/>
      <c r="QGY498" s="62"/>
      <c r="QGZ498" s="62"/>
      <c r="QHA498" s="62"/>
      <c r="QHB498" s="62"/>
      <c r="QHC498" s="62"/>
      <c r="QHD498" s="62"/>
      <c r="QHE498" s="62"/>
      <c r="QHF498" s="62"/>
      <c r="QHG498" s="62"/>
      <c r="QHH498" s="62"/>
      <c r="QHI498" s="62"/>
      <c r="QHJ498" s="62"/>
      <c r="QHK498" s="62"/>
      <c r="QHL498" s="62"/>
      <c r="QHM498" s="62"/>
      <c r="QHN498" s="62"/>
      <c r="QHO498" s="62"/>
      <c r="QHP498" s="62"/>
      <c r="QHQ498" s="62"/>
      <c r="QHR498" s="62"/>
      <c r="QHS498" s="62"/>
      <c r="QHT498" s="62"/>
      <c r="QHU498" s="62"/>
      <c r="QHV498" s="62"/>
      <c r="QHW498" s="62"/>
      <c r="QHX498" s="62"/>
      <c r="QHY498" s="62"/>
      <c r="QHZ498" s="62"/>
      <c r="QIA498" s="62"/>
      <c r="QIB498" s="62"/>
      <c r="QIC498" s="62"/>
      <c r="QID498" s="62"/>
      <c r="QIE498" s="62"/>
      <c r="QIF498" s="62"/>
      <c r="QIG498" s="62"/>
      <c r="QIH498" s="62"/>
      <c r="QII498" s="62"/>
      <c r="QIJ498" s="62"/>
      <c r="QIK498" s="62"/>
      <c r="QIL498" s="62"/>
      <c r="QIM498" s="62"/>
      <c r="QIN498" s="62"/>
      <c r="QIO498" s="62"/>
      <c r="QIP498" s="62"/>
      <c r="QIQ498" s="62"/>
      <c r="QIR498" s="62"/>
      <c r="QIS498" s="62"/>
      <c r="QIT498" s="62"/>
      <c r="QIU498" s="62"/>
      <c r="QIV498" s="62"/>
      <c r="QIW498" s="62"/>
      <c r="QIX498" s="62"/>
      <c r="QIY498" s="62"/>
      <c r="QIZ498" s="62"/>
      <c r="QJA498" s="62"/>
      <c r="QJB498" s="62"/>
      <c r="QJC498" s="62"/>
      <c r="QJD498" s="62"/>
      <c r="QJE498" s="62"/>
      <c r="QJF498" s="62"/>
      <c r="QJG498" s="62"/>
      <c r="QJH498" s="62"/>
      <c r="QJI498" s="62"/>
      <c r="QJJ498" s="62"/>
      <c r="QJK498" s="62"/>
      <c r="QJL498" s="62"/>
      <c r="QJM498" s="62"/>
      <c r="QJN498" s="62"/>
      <c r="QJO498" s="62"/>
      <c r="QJP498" s="62"/>
      <c r="QJQ498" s="62"/>
      <c r="QJR498" s="62"/>
      <c r="QJS498" s="62"/>
      <c r="QJT498" s="62"/>
      <c r="QJU498" s="62"/>
      <c r="QJV498" s="62"/>
      <c r="QJW498" s="62"/>
      <c r="QJX498" s="62"/>
      <c r="QJY498" s="62"/>
      <c r="QJZ498" s="62"/>
      <c r="QKA498" s="62"/>
      <c r="QKB498" s="62"/>
      <c r="QKC498" s="62"/>
      <c r="QKD498" s="62"/>
      <c r="QKE498" s="62"/>
      <c r="QKF498" s="62"/>
      <c r="QKG498" s="62"/>
      <c r="QKH498" s="62"/>
      <c r="QKI498" s="62"/>
      <c r="QKJ498" s="62"/>
      <c r="QKK498" s="62"/>
      <c r="QKL498" s="62"/>
      <c r="QKM498" s="62"/>
      <c r="QKN498" s="62"/>
      <c r="QKO498" s="62"/>
      <c r="QKP498" s="62"/>
      <c r="QKQ498" s="62"/>
      <c r="QKR498" s="62"/>
      <c r="QKS498" s="62"/>
      <c r="QKT498" s="62"/>
      <c r="QKU498" s="62"/>
      <c r="QKV498" s="62"/>
      <c r="QKW498" s="62"/>
      <c r="QKX498" s="62"/>
      <c r="QKY498" s="62"/>
      <c r="QKZ498" s="62"/>
      <c r="QLA498" s="62"/>
      <c r="QLB498" s="62"/>
      <c r="QLC498" s="62"/>
      <c r="QLD498" s="62"/>
      <c r="QLE498" s="62"/>
      <c r="QLF498" s="62"/>
      <c r="QLG498" s="62"/>
      <c r="QLH498" s="62"/>
      <c r="QLI498" s="62"/>
      <c r="QLJ498" s="62"/>
      <c r="QLK498" s="62"/>
      <c r="QLL498" s="62"/>
      <c r="QLM498" s="62"/>
      <c r="QLN498" s="62"/>
      <c r="QLO498" s="62"/>
      <c r="QLP498" s="62"/>
      <c r="QLQ498" s="62"/>
      <c r="QLR498" s="62"/>
      <c r="QLS498" s="62"/>
      <c r="QLT498" s="62"/>
      <c r="QLU498" s="62"/>
      <c r="QLV498" s="62"/>
      <c r="QLW498" s="62"/>
      <c r="QLX498" s="62"/>
      <c r="QLY498" s="62"/>
      <c r="QLZ498" s="62"/>
      <c r="QMA498" s="62"/>
      <c r="QMB498" s="62"/>
      <c r="QMC498" s="62"/>
      <c r="QMD498" s="62"/>
      <c r="QME498" s="62"/>
      <c r="QMF498" s="62"/>
      <c r="QMG498" s="62"/>
      <c r="QMH498" s="62"/>
      <c r="QMI498" s="62"/>
      <c r="QMJ498" s="62"/>
      <c r="QMK498" s="62"/>
      <c r="QML498" s="62"/>
      <c r="QMM498" s="62"/>
      <c r="QMN498" s="62"/>
      <c r="QMO498" s="62"/>
      <c r="QMP498" s="62"/>
      <c r="QMQ498" s="62"/>
      <c r="QMR498" s="62"/>
      <c r="QMS498" s="62"/>
      <c r="QMT498" s="62"/>
      <c r="QMU498" s="62"/>
      <c r="QMV498" s="62"/>
      <c r="QMW498" s="62"/>
      <c r="QMX498" s="62"/>
      <c r="QMY498" s="62"/>
      <c r="QMZ498" s="62"/>
      <c r="QNA498" s="62"/>
      <c r="QNB498" s="62"/>
      <c r="QNC498" s="62"/>
      <c r="QND498" s="62"/>
      <c r="QNE498" s="62"/>
      <c r="QNF498" s="62"/>
      <c r="QNG498" s="62"/>
      <c r="QNH498" s="62"/>
      <c r="QNI498" s="62"/>
      <c r="QNJ498" s="62"/>
      <c r="QNK498" s="62"/>
      <c r="QNL498" s="62"/>
      <c r="QNM498" s="62"/>
      <c r="QNN498" s="62"/>
      <c r="QNO498" s="62"/>
      <c r="QNP498" s="62"/>
      <c r="QNQ498" s="62"/>
      <c r="QNR498" s="62"/>
      <c r="QNS498" s="62"/>
      <c r="QNT498" s="62"/>
      <c r="QNU498" s="62"/>
      <c r="QNV498" s="62"/>
      <c r="QNW498" s="62"/>
      <c r="QNX498" s="62"/>
      <c r="QNY498" s="62"/>
      <c r="QNZ498" s="62"/>
      <c r="QOA498" s="62"/>
      <c r="QOB498" s="62"/>
      <c r="QOC498" s="62"/>
      <c r="QOD498" s="62"/>
      <c r="QOE498" s="62"/>
      <c r="QOF498" s="62"/>
      <c r="QOG498" s="62"/>
      <c r="QOH498" s="62"/>
      <c r="QOI498" s="62"/>
      <c r="QOJ498" s="62"/>
      <c r="QOK498" s="62"/>
      <c r="QOL498" s="62"/>
      <c r="QOM498" s="62"/>
      <c r="QON498" s="62"/>
      <c r="QOO498" s="62"/>
      <c r="QOP498" s="62"/>
      <c r="QOQ498" s="62"/>
      <c r="QOR498" s="62"/>
      <c r="QOS498" s="62"/>
      <c r="QOT498" s="62"/>
      <c r="QOU498" s="62"/>
      <c r="QOV498" s="62"/>
      <c r="QOW498" s="62"/>
      <c r="QOX498" s="62"/>
      <c r="QOY498" s="62"/>
      <c r="QOZ498" s="62"/>
      <c r="QPA498" s="62"/>
      <c r="QPB498" s="62"/>
      <c r="QPC498" s="62"/>
      <c r="QPD498" s="62"/>
      <c r="QPE498" s="62"/>
      <c r="QPF498" s="62"/>
      <c r="QPG498" s="62"/>
      <c r="QPH498" s="62"/>
      <c r="QPI498" s="62"/>
      <c r="QPJ498" s="62"/>
      <c r="QPK498" s="62"/>
      <c r="QPL498" s="62"/>
      <c r="QPM498" s="62"/>
      <c r="QPN498" s="62"/>
      <c r="QPO498" s="62"/>
      <c r="QPP498" s="62"/>
      <c r="QPQ498" s="62"/>
      <c r="QPR498" s="62"/>
      <c r="QPS498" s="62"/>
      <c r="QPT498" s="62"/>
      <c r="QPU498" s="62"/>
      <c r="QPV498" s="62"/>
      <c r="QPW498" s="62"/>
      <c r="QPX498" s="62"/>
      <c r="QPY498" s="62"/>
      <c r="QPZ498" s="62"/>
      <c r="QQA498" s="62"/>
      <c r="QQB498" s="62"/>
      <c r="QQC498" s="62"/>
      <c r="QQD498" s="62"/>
      <c r="QQE498" s="62"/>
      <c r="QQF498" s="62"/>
      <c r="QQG498" s="62"/>
      <c r="QQH498" s="62"/>
      <c r="QQI498" s="62"/>
      <c r="QQJ498" s="62"/>
      <c r="QQK498" s="62"/>
      <c r="QQL498" s="62"/>
      <c r="QQM498" s="62"/>
      <c r="QQN498" s="62"/>
      <c r="QQO498" s="62"/>
      <c r="QQP498" s="62"/>
      <c r="QQQ498" s="62"/>
      <c r="QQR498" s="62"/>
      <c r="QQS498" s="62"/>
      <c r="QQT498" s="62"/>
      <c r="QQU498" s="62"/>
      <c r="QQV498" s="62"/>
      <c r="QQW498" s="62"/>
      <c r="QQX498" s="62"/>
      <c r="QQY498" s="62"/>
      <c r="QQZ498" s="62"/>
      <c r="QRA498" s="62"/>
      <c r="QRB498" s="62"/>
      <c r="QRC498" s="62"/>
      <c r="QRD498" s="62"/>
      <c r="QRE498" s="62"/>
      <c r="QRF498" s="62"/>
      <c r="QRG498" s="62"/>
      <c r="QRH498" s="62"/>
      <c r="QRI498" s="62"/>
      <c r="QRJ498" s="62"/>
      <c r="QRK498" s="62"/>
      <c r="QRL498" s="62"/>
      <c r="QRM498" s="62"/>
      <c r="QRN498" s="62"/>
      <c r="QRO498" s="62"/>
      <c r="QRP498" s="62"/>
      <c r="QRQ498" s="62"/>
      <c r="QRR498" s="62"/>
      <c r="QRS498" s="62"/>
      <c r="QRT498" s="62"/>
      <c r="QRU498" s="62"/>
      <c r="QRV498" s="62"/>
      <c r="QRW498" s="62"/>
      <c r="QRX498" s="62"/>
      <c r="QRY498" s="62"/>
      <c r="QRZ498" s="62"/>
      <c r="QSA498" s="62"/>
      <c r="QSB498" s="62"/>
      <c r="QSC498" s="62"/>
      <c r="QSD498" s="62"/>
      <c r="QSE498" s="62"/>
      <c r="QSF498" s="62"/>
      <c r="QSG498" s="62"/>
      <c r="QSH498" s="62"/>
      <c r="QSI498" s="62"/>
      <c r="QSJ498" s="62"/>
      <c r="QSK498" s="62"/>
      <c r="QSL498" s="62"/>
      <c r="QSM498" s="62"/>
      <c r="QSN498" s="62"/>
      <c r="QSO498" s="62"/>
      <c r="QSP498" s="62"/>
      <c r="QSQ498" s="62"/>
      <c r="QSR498" s="62"/>
      <c r="QSS498" s="62"/>
      <c r="QST498" s="62"/>
      <c r="QSU498" s="62"/>
      <c r="QSV498" s="62"/>
      <c r="QSW498" s="62"/>
      <c r="QSX498" s="62"/>
      <c r="QSY498" s="62"/>
      <c r="QSZ498" s="62"/>
      <c r="QTA498" s="62"/>
      <c r="QTB498" s="62"/>
      <c r="QTC498" s="62"/>
      <c r="QTD498" s="62"/>
      <c r="QTE498" s="62"/>
      <c r="QTF498" s="62"/>
      <c r="QTG498" s="62"/>
      <c r="QTH498" s="62"/>
      <c r="QTI498" s="62"/>
      <c r="QTJ498" s="62"/>
      <c r="QTK498" s="62"/>
      <c r="QTL498" s="62"/>
      <c r="QTM498" s="62"/>
      <c r="QTN498" s="62"/>
      <c r="QTO498" s="62"/>
      <c r="QTP498" s="62"/>
      <c r="QTQ498" s="62"/>
      <c r="QTR498" s="62"/>
      <c r="QTS498" s="62"/>
      <c r="QTT498" s="62"/>
      <c r="QTU498" s="62"/>
      <c r="QTV498" s="62"/>
      <c r="QTW498" s="62"/>
      <c r="QTX498" s="62"/>
      <c r="QTY498" s="62"/>
      <c r="QTZ498" s="62"/>
      <c r="QUA498" s="62"/>
      <c r="QUB498" s="62"/>
      <c r="QUC498" s="62"/>
      <c r="QUD498" s="62"/>
      <c r="QUE498" s="62"/>
      <c r="QUF498" s="62"/>
      <c r="QUG498" s="62"/>
      <c r="QUH498" s="62"/>
      <c r="QUI498" s="62"/>
      <c r="QUJ498" s="62"/>
      <c r="QUK498" s="62"/>
      <c r="QUL498" s="62"/>
      <c r="QUM498" s="62"/>
      <c r="QUN498" s="62"/>
      <c r="QUO498" s="62"/>
      <c r="QUP498" s="62"/>
      <c r="QUQ498" s="62"/>
      <c r="QUR498" s="62"/>
      <c r="QUS498" s="62"/>
      <c r="QUT498" s="62"/>
      <c r="QUU498" s="62"/>
      <c r="QUV498" s="62"/>
      <c r="QUW498" s="62"/>
      <c r="QUX498" s="62"/>
      <c r="QUY498" s="62"/>
      <c r="QUZ498" s="62"/>
      <c r="QVA498" s="62"/>
      <c r="QVB498" s="62"/>
      <c r="QVC498" s="62"/>
      <c r="QVD498" s="62"/>
      <c r="QVE498" s="62"/>
      <c r="QVF498" s="62"/>
      <c r="QVG498" s="62"/>
      <c r="QVH498" s="62"/>
      <c r="QVI498" s="62"/>
      <c r="QVJ498" s="62"/>
      <c r="QVK498" s="62"/>
      <c r="QVL498" s="62"/>
      <c r="QVM498" s="62"/>
      <c r="QVN498" s="62"/>
      <c r="QVO498" s="62"/>
      <c r="QVP498" s="62"/>
      <c r="QVQ498" s="62"/>
      <c r="QVR498" s="62"/>
      <c r="QVS498" s="62"/>
      <c r="QVT498" s="62"/>
      <c r="QVU498" s="62"/>
      <c r="QVV498" s="62"/>
      <c r="QVW498" s="62"/>
      <c r="QVX498" s="62"/>
      <c r="QVY498" s="62"/>
      <c r="QVZ498" s="62"/>
      <c r="QWA498" s="62"/>
      <c r="QWB498" s="62"/>
      <c r="QWC498" s="62"/>
      <c r="QWD498" s="62"/>
      <c r="QWE498" s="62"/>
      <c r="QWF498" s="62"/>
      <c r="QWG498" s="62"/>
      <c r="QWH498" s="62"/>
      <c r="QWI498" s="62"/>
      <c r="QWJ498" s="62"/>
      <c r="QWK498" s="62"/>
      <c r="QWL498" s="62"/>
      <c r="QWM498" s="62"/>
      <c r="QWN498" s="62"/>
      <c r="QWO498" s="62"/>
      <c r="QWP498" s="62"/>
      <c r="QWQ498" s="62"/>
      <c r="QWR498" s="62"/>
      <c r="QWS498" s="62"/>
      <c r="QWT498" s="62"/>
      <c r="QWU498" s="62"/>
      <c r="QWV498" s="62"/>
      <c r="QWW498" s="62"/>
      <c r="QWX498" s="62"/>
      <c r="QWY498" s="62"/>
      <c r="QWZ498" s="62"/>
      <c r="QXA498" s="62"/>
      <c r="QXB498" s="62"/>
      <c r="QXC498" s="62"/>
      <c r="QXD498" s="62"/>
      <c r="QXE498" s="62"/>
      <c r="QXF498" s="62"/>
      <c r="QXG498" s="62"/>
      <c r="QXH498" s="62"/>
      <c r="QXI498" s="62"/>
      <c r="QXJ498" s="62"/>
      <c r="QXK498" s="62"/>
      <c r="QXL498" s="62"/>
      <c r="QXM498" s="62"/>
      <c r="QXN498" s="62"/>
      <c r="QXO498" s="62"/>
      <c r="QXP498" s="62"/>
      <c r="QXQ498" s="62"/>
      <c r="QXR498" s="62"/>
      <c r="QXS498" s="62"/>
      <c r="QXT498" s="62"/>
      <c r="QXU498" s="62"/>
      <c r="QXV498" s="62"/>
      <c r="QXW498" s="62"/>
      <c r="QXX498" s="62"/>
      <c r="QXY498" s="62"/>
      <c r="QXZ498" s="62"/>
      <c r="QYA498" s="62"/>
      <c r="QYB498" s="62"/>
      <c r="QYC498" s="62"/>
      <c r="QYD498" s="62"/>
      <c r="QYE498" s="62"/>
      <c r="QYF498" s="62"/>
      <c r="QYG498" s="62"/>
      <c r="QYH498" s="62"/>
      <c r="QYI498" s="62"/>
      <c r="QYJ498" s="62"/>
      <c r="QYK498" s="62"/>
      <c r="QYL498" s="62"/>
      <c r="QYM498" s="62"/>
      <c r="QYN498" s="62"/>
      <c r="QYO498" s="62"/>
      <c r="QYP498" s="62"/>
      <c r="QYQ498" s="62"/>
      <c r="QYR498" s="62"/>
      <c r="QYS498" s="62"/>
      <c r="QYT498" s="62"/>
      <c r="QYU498" s="62"/>
      <c r="QYV498" s="62"/>
      <c r="QYW498" s="62"/>
      <c r="QYX498" s="62"/>
      <c r="QYY498" s="62"/>
      <c r="QYZ498" s="62"/>
      <c r="QZA498" s="62"/>
      <c r="QZB498" s="62"/>
      <c r="QZC498" s="62"/>
      <c r="QZD498" s="62"/>
      <c r="QZE498" s="62"/>
      <c r="QZF498" s="62"/>
      <c r="QZG498" s="62"/>
      <c r="QZH498" s="62"/>
      <c r="QZI498" s="62"/>
      <c r="QZJ498" s="62"/>
      <c r="QZK498" s="62"/>
      <c r="QZL498" s="62"/>
      <c r="QZM498" s="62"/>
      <c r="QZN498" s="62"/>
      <c r="QZO498" s="62"/>
      <c r="QZP498" s="62"/>
      <c r="QZQ498" s="62"/>
      <c r="QZR498" s="62"/>
      <c r="QZS498" s="62"/>
      <c r="QZT498" s="62"/>
      <c r="QZU498" s="62"/>
      <c r="QZV498" s="62"/>
      <c r="QZW498" s="62"/>
      <c r="QZX498" s="62"/>
      <c r="QZY498" s="62"/>
      <c r="QZZ498" s="62"/>
      <c r="RAA498" s="62"/>
      <c r="RAB498" s="62"/>
      <c r="RAC498" s="62"/>
      <c r="RAD498" s="62"/>
      <c r="RAE498" s="62"/>
      <c r="RAF498" s="62"/>
      <c r="RAG498" s="62"/>
      <c r="RAH498" s="62"/>
      <c r="RAI498" s="62"/>
      <c r="RAJ498" s="62"/>
      <c r="RAK498" s="62"/>
      <c r="RAL498" s="62"/>
      <c r="RAM498" s="62"/>
      <c r="RAN498" s="62"/>
      <c r="RAO498" s="62"/>
      <c r="RAP498" s="62"/>
      <c r="RAQ498" s="62"/>
      <c r="RAR498" s="62"/>
      <c r="RAS498" s="62"/>
      <c r="RAT498" s="62"/>
      <c r="RAU498" s="62"/>
      <c r="RAV498" s="62"/>
      <c r="RAW498" s="62"/>
      <c r="RAX498" s="62"/>
      <c r="RAY498" s="62"/>
      <c r="RAZ498" s="62"/>
      <c r="RBA498" s="62"/>
      <c r="RBB498" s="62"/>
      <c r="RBC498" s="62"/>
      <c r="RBD498" s="62"/>
      <c r="RBE498" s="62"/>
      <c r="RBF498" s="62"/>
      <c r="RBG498" s="62"/>
      <c r="RBH498" s="62"/>
      <c r="RBI498" s="62"/>
      <c r="RBJ498" s="62"/>
      <c r="RBK498" s="62"/>
      <c r="RBL498" s="62"/>
      <c r="RBM498" s="62"/>
      <c r="RBN498" s="62"/>
      <c r="RBO498" s="62"/>
      <c r="RBP498" s="62"/>
      <c r="RBQ498" s="62"/>
      <c r="RBR498" s="62"/>
      <c r="RBS498" s="62"/>
      <c r="RBT498" s="62"/>
      <c r="RBU498" s="62"/>
      <c r="RBV498" s="62"/>
      <c r="RBW498" s="62"/>
      <c r="RBX498" s="62"/>
      <c r="RBY498" s="62"/>
      <c r="RBZ498" s="62"/>
      <c r="RCA498" s="62"/>
      <c r="RCB498" s="62"/>
      <c r="RCC498" s="62"/>
      <c r="RCD498" s="62"/>
      <c r="RCE498" s="62"/>
      <c r="RCF498" s="62"/>
      <c r="RCG498" s="62"/>
      <c r="RCH498" s="62"/>
      <c r="RCI498" s="62"/>
      <c r="RCJ498" s="62"/>
      <c r="RCK498" s="62"/>
      <c r="RCL498" s="62"/>
      <c r="RCM498" s="62"/>
      <c r="RCN498" s="62"/>
      <c r="RCO498" s="62"/>
      <c r="RCP498" s="62"/>
      <c r="RCQ498" s="62"/>
      <c r="RCR498" s="62"/>
      <c r="RCS498" s="62"/>
      <c r="RCT498" s="62"/>
      <c r="RCU498" s="62"/>
      <c r="RCV498" s="62"/>
      <c r="RCW498" s="62"/>
      <c r="RCX498" s="62"/>
      <c r="RCY498" s="62"/>
      <c r="RCZ498" s="62"/>
      <c r="RDA498" s="62"/>
      <c r="RDB498" s="62"/>
      <c r="RDC498" s="62"/>
      <c r="RDD498" s="62"/>
      <c r="RDE498" s="62"/>
      <c r="RDF498" s="62"/>
      <c r="RDG498" s="62"/>
      <c r="RDH498" s="62"/>
      <c r="RDI498" s="62"/>
      <c r="RDJ498" s="62"/>
      <c r="RDK498" s="62"/>
      <c r="RDL498" s="62"/>
      <c r="RDM498" s="62"/>
      <c r="RDN498" s="62"/>
      <c r="RDO498" s="62"/>
      <c r="RDP498" s="62"/>
      <c r="RDQ498" s="62"/>
      <c r="RDR498" s="62"/>
      <c r="RDS498" s="62"/>
      <c r="RDT498" s="62"/>
      <c r="RDU498" s="62"/>
      <c r="RDV498" s="62"/>
      <c r="RDW498" s="62"/>
      <c r="RDX498" s="62"/>
      <c r="RDY498" s="62"/>
      <c r="RDZ498" s="62"/>
      <c r="REA498" s="62"/>
      <c r="REB498" s="62"/>
      <c r="REC498" s="62"/>
      <c r="RED498" s="62"/>
      <c r="REE498" s="62"/>
      <c r="REF498" s="62"/>
      <c r="REG498" s="62"/>
      <c r="REH498" s="62"/>
      <c r="REI498" s="62"/>
      <c r="REJ498" s="62"/>
      <c r="REK498" s="62"/>
      <c r="REL498" s="62"/>
      <c r="REM498" s="62"/>
      <c r="REN498" s="62"/>
      <c r="REO498" s="62"/>
      <c r="REP498" s="62"/>
      <c r="REQ498" s="62"/>
      <c r="RER498" s="62"/>
      <c r="RES498" s="62"/>
      <c r="RET498" s="62"/>
      <c r="REU498" s="62"/>
      <c r="REV498" s="62"/>
      <c r="REW498" s="62"/>
      <c r="REX498" s="62"/>
      <c r="REY498" s="62"/>
      <c r="REZ498" s="62"/>
      <c r="RFA498" s="62"/>
      <c r="RFB498" s="62"/>
      <c r="RFC498" s="62"/>
      <c r="RFD498" s="62"/>
      <c r="RFE498" s="62"/>
      <c r="RFF498" s="62"/>
      <c r="RFG498" s="62"/>
      <c r="RFH498" s="62"/>
      <c r="RFI498" s="62"/>
      <c r="RFJ498" s="62"/>
      <c r="RFK498" s="62"/>
      <c r="RFL498" s="62"/>
      <c r="RFM498" s="62"/>
      <c r="RFN498" s="62"/>
      <c r="RFO498" s="62"/>
      <c r="RFP498" s="62"/>
      <c r="RFQ498" s="62"/>
      <c r="RFR498" s="62"/>
      <c r="RFS498" s="62"/>
      <c r="RFT498" s="62"/>
      <c r="RFU498" s="62"/>
      <c r="RFV498" s="62"/>
      <c r="RFW498" s="62"/>
      <c r="RFX498" s="62"/>
      <c r="RFY498" s="62"/>
      <c r="RFZ498" s="62"/>
      <c r="RGA498" s="62"/>
      <c r="RGB498" s="62"/>
      <c r="RGC498" s="62"/>
      <c r="RGD498" s="62"/>
      <c r="RGE498" s="62"/>
      <c r="RGF498" s="62"/>
      <c r="RGG498" s="62"/>
      <c r="RGH498" s="62"/>
      <c r="RGI498" s="62"/>
      <c r="RGJ498" s="62"/>
      <c r="RGK498" s="62"/>
      <c r="RGL498" s="62"/>
      <c r="RGM498" s="62"/>
      <c r="RGN498" s="62"/>
      <c r="RGO498" s="62"/>
      <c r="RGP498" s="62"/>
      <c r="RGQ498" s="62"/>
      <c r="RGR498" s="62"/>
      <c r="RGS498" s="62"/>
      <c r="RGT498" s="62"/>
      <c r="RGU498" s="62"/>
      <c r="RGV498" s="62"/>
      <c r="RGW498" s="62"/>
      <c r="RGX498" s="62"/>
      <c r="RGY498" s="62"/>
      <c r="RGZ498" s="62"/>
      <c r="RHA498" s="62"/>
      <c r="RHB498" s="62"/>
      <c r="RHC498" s="62"/>
      <c r="RHD498" s="62"/>
      <c r="RHE498" s="62"/>
      <c r="RHF498" s="62"/>
      <c r="RHG498" s="62"/>
      <c r="RHH498" s="62"/>
      <c r="RHI498" s="62"/>
      <c r="RHJ498" s="62"/>
      <c r="RHK498" s="62"/>
      <c r="RHL498" s="62"/>
      <c r="RHM498" s="62"/>
      <c r="RHN498" s="62"/>
      <c r="RHO498" s="62"/>
      <c r="RHP498" s="62"/>
      <c r="RHQ498" s="62"/>
      <c r="RHR498" s="62"/>
      <c r="RHS498" s="62"/>
      <c r="RHT498" s="62"/>
      <c r="RHU498" s="62"/>
      <c r="RHV498" s="62"/>
      <c r="RHW498" s="62"/>
      <c r="RHX498" s="62"/>
      <c r="RHY498" s="62"/>
      <c r="RHZ498" s="62"/>
      <c r="RIA498" s="62"/>
      <c r="RIB498" s="62"/>
      <c r="RIC498" s="62"/>
      <c r="RID498" s="62"/>
      <c r="RIE498" s="62"/>
      <c r="RIF498" s="62"/>
      <c r="RIG498" s="62"/>
      <c r="RIH498" s="62"/>
      <c r="RII498" s="62"/>
      <c r="RIJ498" s="62"/>
      <c r="RIK498" s="62"/>
      <c r="RIL498" s="62"/>
      <c r="RIM498" s="62"/>
      <c r="RIN498" s="62"/>
      <c r="RIO498" s="62"/>
      <c r="RIP498" s="62"/>
      <c r="RIQ498" s="62"/>
      <c r="RIR498" s="62"/>
      <c r="RIS498" s="62"/>
      <c r="RIT498" s="62"/>
      <c r="RIU498" s="62"/>
      <c r="RIV498" s="62"/>
      <c r="RIW498" s="62"/>
      <c r="RIX498" s="62"/>
      <c r="RIY498" s="62"/>
      <c r="RIZ498" s="62"/>
      <c r="RJA498" s="62"/>
      <c r="RJB498" s="62"/>
      <c r="RJC498" s="62"/>
      <c r="RJD498" s="62"/>
      <c r="RJE498" s="62"/>
      <c r="RJF498" s="62"/>
      <c r="RJG498" s="62"/>
      <c r="RJH498" s="62"/>
      <c r="RJI498" s="62"/>
      <c r="RJJ498" s="62"/>
      <c r="RJK498" s="62"/>
      <c r="RJL498" s="62"/>
      <c r="RJM498" s="62"/>
      <c r="RJN498" s="62"/>
      <c r="RJO498" s="62"/>
      <c r="RJP498" s="62"/>
      <c r="RJQ498" s="62"/>
      <c r="RJR498" s="62"/>
      <c r="RJS498" s="62"/>
      <c r="RJT498" s="62"/>
      <c r="RJU498" s="62"/>
      <c r="RJV498" s="62"/>
      <c r="RJW498" s="62"/>
      <c r="RJX498" s="62"/>
      <c r="RJY498" s="62"/>
      <c r="RJZ498" s="62"/>
      <c r="RKA498" s="62"/>
      <c r="RKB498" s="62"/>
      <c r="RKC498" s="62"/>
      <c r="RKD498" s="62"/>
      <c r="RKE498" s="62"/>
      <c r="RKF498" s="62"/>
      <c r="RKG498" s="62"/>
      <c r="RKH498" s="62"/>
      <c r="RKI498" s="62"/>
      <c r="RKJ498" s="62"/>
      <c r="RKK498" s="62"/>
      <c r="RKL498" s="62"/>
      <c r="RKM498" s="62"/>
      <c r="RKN498" s="62"/>
      <c r="RKO498" s="62"/>
      <c r="RKP498" s="62"/>
      <c r="RKQ498" s="62"/>
      <c r="RKR498" s="62"/>
      <c r="RKS498" s="62"/>
      <c r="RKT498" s="62"/>
      <c r="RKU498" s="62"/>
      <c r="RKV498" s="62"/>
      <c r="RKW498" s="62"/>
      <c r="RKX498" s="62"/>
      <c r="RKY498" s="62"/>
      <c r="RKZ498" s="62"/>
      <c r="RLA498" s="62"/>
      <c r="RLB498" s="62"/>
      <c r="RLC498" s="62"/>
      <c r="RLD498" s="62"/>
      <c r="RLE498" s="62"/>
      <c r="RLF498" s="62"/>
      <c r="RLG498" s="62"/>
      <c r="RLH498" s="62"/>
      <c r="RLI498" s="62"/>
      <c r="RLJ498" s="62"/>
      <c r="RLK498" s="62"/>
      <c r="RLL498" s="62"/>
      <c r="RLM498" s="62"/>
      <c r="RLN498" s="62"/>
      <c r="RLO498" s="62"/>
      <c r="RLP498" s="62"/>
      <c r="RLQ498" s="62"/>
      <c r="RLR498" s="62"/>
      <c r="RLS498" s="62"/>
      <c r="RLT498" s="62"/>
      <c r="RLU498" s="62"/>
      <c r="RLV498" s="62"/>
      <c r="RLW498" s="62"/>
      <c r="RLX498" s="62"/>
      <c r="RLY498" s="62"/>
      <c r="RLZ498" s="62"/>
      <c r="RMA498" s="62"/>
      <c r="RMB498" s="62"/>
      <c r="RMC498" s="62"/>
      <c r="RMD498" s="62"/>
      <c r="RME498" s="62"/>
      <c r="RMF498" s="62"/>
      <c r="RMG498" s="62"/>
      <c r="RMH498" s="62"/>
      <c r="RMI498" s="62"/>
      <c r="RMJ498" s="62"/>
      <c r="RMK498" s="62"/>
      <c r="RML498" s="62"/>
      <c r="RMM498" s="62"/>
      <c r="RMN498" s="62"/>
      <c r="RMO498" s="62"/>
      <c r="RMP498" s="62"/>
      <c r="RMQ498" s="62"/>
      <c r="RMR498" s="62"/>
      <c r="RMS498" s="62"/>
      <c r="RMT498" s="62"/>
      <c r="RMU498" s="62"/>
      <c r="RMV498" s="62"/>
      <c r="RMW498" s="62"/>
      <c r="RMX498" s="62"/>
      <c r="RMY498" s="62"/>
      <c r="RMZ498" s="62"/>
      <c r="RNA498" s="62"/>
      <c r="RNB498" s="62"/>
      <c r="RNC498" s="62"/>
      <c r="RND498" s="62"/>
      <c r="RNE498" s="62"/>
      <c r="RNF498" s="62"/>
      <c r="RNG498" s="62"/>
      <c r="RNH498" s="62"/>
      <c r="RNI498" s="62"/>
      <c r="RNJ498" s="62"/>
      <c r="RNK498" s="62"/>
      <c r="RNL498" s="62"/>
      <c r="RNM498" s="62"/>
      <c r="RNN498" s="62"/>
      <c r="RNO498" s="62"/>
      <c r="RNP498" s="62"/>
      <c r="RNQ498" s="62"/>
      <c r="RNR498" s="62"/>
      <c r="RNS498" s="62"/>
      <c r="RNT498" s="62"/>
      <c r="RNU498" s="62"/>
      <c r="RNV498" s="62"/>
      <c r="RNW498" s="62"/>
      <c r="RNX498" s="62"/>
      <c r="RNY498" s="62"/>
      <c r="RNZ498" s="62"/>
      <c r="ROA498" s="62"/>
      <c r="ROB498" s="62"/>
      <c r="ROC498" s="62"/>
      <c r="ROD498" s="62"/>
      <c r="ROE498" s="62"/>
      <c r="ROF498" s="62"/>
      <c r="ROG498" s="62"/>
      <c r="ROH498" s="62"/>
      <c r="ROI498" s="62"/>
      <c r="ROJ498" s="62"/>
      <c r="ROK498" s="62"/>
      <c r="ROL498" s="62"/>
      <c r="ROM498" s="62"/>
      <c r="RON498" s="62"/>
      <c r="ROO498" s="62"/>
      <c r="ROP498" s="62"/>
      <c r="ROQ498" s="62"/>
      <c r="ROR498" s="62"/>
      <c r="ROS498" s="62"/>
      <c r="ROT498" s="62"/>
      <c r="ROU498" s="62"/>
      <c r="ROV498" s="62"/>
      <c r="ROW498" s="62"/>
      <c r="ROX498" s="62"/>
      <c r="ROY498" s="62"/>
      <c r="ROZ498" s="62"/>
      <c r="RPA498" s="62"/>
      <c r="RPB498" s="62"/>
      <c r="RPC498" s="62"/>
      <c r="RPD498" s="62"/>
      <c r="RPE498" s="62"/>
      <c r="RPF498" s="62"/>
      <c r="RPG498" s="62"/>
      <c r="RPH498" s="62"/>
      <c r="RPI498" s="62"/>
      <c r="RPJ498" s="62"/>
      <c r="RPK498" s="62"/>
      <c r="RPL498" s="62"/>
      <c r="RPM498" s="62"/>
      <c r="RPN498" s="62"/>
      <c r="RPO498" s="62"/>
      <c r="RPP498" s="62"/>
      <c r="RPQ498" s="62"/>
      <c r="RPR498" s="62"/>
      <c r="RPS498" s="62"/>
      <c r="RPT498" s="62"/>
      <c r="RPU498" s="62"/>
      <c r="RPV498" s="62"/>
      <c r="RPW498" s="62"/>
      <c r="RPX498" s="62"/>
      <c r="RPY498" s="62"/>
      <c r="RPZ498" s="62"/>
      <c r="RQA498" s="62"/>
      <c r="RQB498" s="62"/>
      <c r="RQC498" s="62"/>
      <c r="RQD498" s="62"/>
      <c r="RQE498" s="62"/>
      <c r="RQF498" s="62"/>
      <c r="RQG498" s="62"/>
      <c r="RQH498" s="62"/>
      <c r="RQI498" s="62"/>
      <c r="RQJ498" s="62"/>
      <c r="RQK498" s="62"/>
      <c r="RQL498" s="62"/>
      <c r="RQM498" s="62"/>
      <c r="RQN498" s="62"/>
      <c r="RQO498" s="62"/>
      <c r="RQP498" s="62"/>
      <c r="RQQ498" s="62"/>
      <c r="RQR498" s="62"/>
      <c r="RQS498" s="62"/>
      <c r="RQT498" s="62"/>
      <c r="RQU498" s="62"/>
      <c r="RQV498" s="62"/>
      <c r="RQW498" s="62"/>
      <c r="RQX498" s="62"/>
      <c r="RQY498" s="62"/>
      <c r="RQZ498" s="62"/>
      <c r="RRA498" s="62"/>
      <c r="RRB498" s="62"/>
      <c r="RRC498" s="62"/>
      <c r="RRD498" s="62"/>
      <c r="RRE498" s="62"/>
      <c r="RRF498" s="62"/>
      <c r="RRG498" s="62"/>
      <c r="RRH498" s="62"/>
      <c r="RRI498" s="62"/>
      <c r="RRJ498" s="62"/>
      <c r="RRK498" s="62"/>
      <c r="RRL498" s="62"/>
      <c r="RRM498" s="62"/>
      <c r="RRN498" s="62"/>
      <c r="RRO498" s="62"/>
      <c r="RRP498" s="62"/>
      <c r="RRQ498" s="62"/>
      <c r="RRR498" s="62"/>
      <c r="RRS498" s="62"/>
      <c r="RRT498" s="62"/>
      <c r="RRU498" s="62"/>
      <c r="RRV498" s="62"/>
      <c r="RRW498" s="62"/>
      <c r="RRX498" s="62"/>
      <c r="RRY498" s="62"/>
      <c r="RRZ498" s="62"/>
      <c r="RSA498" s="62"/>
      <c r="RSB498" s="62"/>
      <c r="RSC498" s="62"/>
      <c r="RSD498" s="62"/>
      <c r="RSE498" s="62"/>
      <c r="RSF498" s="62"/>
      <c r="RSG498" s="62"/>
      <c r="RSH498" s="62"/>
      <c r="RSI498" s="62"/>
      <c r="RSJ498" s="62"/>
      <c r="RSK498" s="62"/>
      <c r="RSL498" s="62"/>
      <c r="RSM498" s="62"/>
      <c r="RSN498" s="62"/>
      <c r="RSO498" s="62"/>
      <c r="RSP498" s="62"/>
      <c r="RSQ498" s="62"/>
      <c r="RSR498" s="62"/>
      <c r="RSS498" s="62"/>
      <c r="RST498" s="62"/>
      <c r="RSU498" s="62"/>
      <c r="RSV498" s="62"/>
      <c r="RSW498" s="62"/>
      <c r="RSX498" s="62"/>
      <c r="RSY498" s="62"/>
      <c r="RSZ498" s="62"/>
      <c r="RTA498" s="62"/>
      <c r="RTB498" s="62"/>
      <c r="RTC498" s="62"/>
      <c r="RTD498" s="62"/>
      <c r="RTE498" s="62"/>
      <c r="RTF498" s="62"/>
      <c r="RTG498" s="62"/>
      <c r="RTH498" s="62"/>
      <c r="RTI498" s="62"/>
      <c r="RTJ498" s="62"/>
      <c r="RTK498" s="62"/>
      <c r="RTL498" s="62"/>
      <c r="RTM498" s="62"/>
      <c r="RTN498" s="62"/>
      <c r="RTO498" s="62"/>
      <c r="RTP498" s="62"/>
      <c r="RTQ498" s="62"/>
      <c r="RTR498" s="62"/>
      <c r="RTS498" s="62"/>
      <c r="RTT498" s="62"/>
      <c r="RTU498" s="62"/>
      <c r="RTV498" s="62"/>
      <c r="RTW498" s="62"/>
      <c r="RTX498" s="62"/>
      <c r="RTY498" s="62"/>
      <c r="RTZ498" s="62"/>
      <c r="RUA498" s="62"/>
      <c r="RUB498" s="62"/>
      <c r="RUC498" s="62"/>
      <c r="RUD498" s="62"/>
      <c r="RUE498" s="62"/>
      <c r="RUF498" s="62"/>
      <c r="RUG498" s="62"/>
      <c r="RUH498" s="62"/>
      <c r="RUI498" s="62"/>
      <c r="RUJ498" s="62"/>
      <c r="RUK498" s="62"/>
      <c r="RUL498" s="62"/>
      <c r="RUM498" s="62"/>
      <c r="RUN498" s="62"/>
      <c r="RUO498" s="62"/>
      <c r="RUP498" s="62"/>
      <c r="RUQ498" s="62"/>
      <c r="RUR498" s="62"/>
      <c r="RUS498" s="62"/>
      <c r="RUT498" s="62"/>
      <c r="RUU498" s="62"/>
      <c r="RUV498" s="62"/>
      <c r="RUW498" s="62"/>
      <c r="RUX498" s="62"/>
      <c r="RUY498" s="62"/>
      <c r="RUZ498" s="62"/>
      <c r="RVA498" s="62"/>
      <c r="RVB498" s="62"/>
      <c r="RVC498" s="62"/>
      <c r="RVD498" s="62"/>
      <c r="RVE498" s="62"/>
      <c r="RVF498" s="62"/>
      <c r="RVG498" s="62"/>
      <c r="RVH498" s="62"/>
      <c r="RVI498" s="62"/>
      <c r="RVJ498" s="62"/>
      <c r="RVK498" s="62"/>
      <c r="RVL498" s="62"/>
      <c r="RVM498" s="62"/>
      <c r="RVN498" s="62"/>
      <c r="RVO498" s="62"/>
      <c r="RVP498" s="62"/>
      <c r="RVQ498" s="62"/>
      <c r="RVR498" s="62"/>
      <c r="RVS498" s="62"/>
      <c r="RVT498" s="62"/>
      <c r="RVU498" s="62"/>
      <c r="RVV498" s="62"/>
      <c r="RVW498" s="62"/>
      <c r="RVX498" s="62"/>
      <c r="RVY498" s="62"/>
      <c r="RVZ498" s="62"/>
      <c r="RWA498" s="62"/>
      <c r="RWB498" s="62"/>
      <c r="RWC498" s="62"/>
      <c r="RWD498" s="62"/>
      <c r="RWE498" s="62"/>
      <c r="RWF498" s="62"/>
      <c r="RWG498" s="62"/>
      <c r="RWH498" s="62"/>
      <c r="RWI498" s="62"/>
      <c r="RWJ498" s="62"/>
      <c r="RWK498" s="62"/>
      <c r="RWL498" s="62"/>
      <c r="RWM498" s="62"/>
      <c r="RWN498" s="62"/>
      <c r="RWO498" s="62"/>
      <c r="RWP498" s="62"/>
      <c r="RWQ498" s="62"/>
      <c r="RWR498" s="62"/>
      <c r="RWS498" s="62"/>
      <c r="RWT498" s="62"/>
      <c r="RWU498" s="62"/>
      <c r="RWV498" s="62"/>
      <c r="RWW498" s="62"/>
      <c r="RWX498" s="62"/>
      <c r="RWY498" s="62"/>
      <c r="RWZ498" s="62"/>
      <c r="RXA498" s="62"/>
      <c r="RXB498" s="62"/>
      <c r="RXC498" s="62"/>
      <c r="RXD498" s="62"/>
      <c r="RXE498" s="62"/>
      <c r="RXF498" s="62"/>
      <c r="RXG498" s="62"/>
      <c r="RXH498" s="62"/>
      <c r="RXI498" s="62"/>
      <c r="RXJ498" s="62"/>
      <c r="RXK498" s="62"/>
      <c r="RXL498" s="62"/>
      <c r="RXM498" s="62"/>
      <c r="RXN498" s="62"/>
      <c r="RXO498" s="62"/>
      <c r="RXP498" s="62"/>
      <c r="RXQ498" s="62"/>
      <c r="RXR498" s="62"/>
      <c r="RXS498" s="62"/>
      <c r="RXT498" s="62"/>
      <c r="RXU498" s="62"/>
      <c r="RXV498" s="62"/>
      <c r="RXW498" s="62"/>
      <c r="RXX498" s="62"/>
      <c r="RXY498" s="62"/>
      <c r="RXZ498" s="62"/>
      <c r="RYA498" s="62"/>
      <c r="RYB498" s="62"/>
      <c r="RYC498" s="62"/>
      <c r="RYD498" s="62"/>
      <c r="RYE498" s="62"/>
      <c r="RYF498" s="62"/>
      <c r="RYG498" s="62"/>
      <c r="RYH498" s="62"/>
      <c r="RYI498" s="62"/>
      <c r="RYJ498" s="62"/>
      <c r="RYK498" s="62"/>
      <c r="RYL498" s="62"/>
      <c r="RYM498" s="62"/>
      <c r="RYN498" s="62"/>
      <c r="RYO498" s="62"/>
      <c r="RYP498" s="62"/>
      <c r="RYQ498" s="62"/>
      <c r="RYR498" s="62"/>
      <c r="RYS498" s="62"/>
      <c r="RYT498" s="62"/>
      <c r="RYU498" s="62"/>
      <c r="RYV498" s="62"/>
      <c r="RYW498" s="62"/>
      <c r="RYX498" s="62"/>
      <c r="RYY498" s="62"/>
      <c r="RYZ498" s="62"/>
      <c r="RZA498" s="62"/>
      <c r="RZB498" s="62"/>
      <c r="RZC498" s="62"/>
      <c r="RZD498" s="62"/>
      <c r="RZE498" s="62"/>
      <c r="RZF498" s="62"/>
      <c r="RZG498" s="62"/>
      <c r="RZH498" s="62"/>
      <c r="RZI498" s="62"/>
      <c r="RZJ498" s="62"/>
      <c r="RZK498" s="62"/>
      <c r="RZL498" s="62"/>
      <c r="RZM498" s="62"/>
      <c r="RZN498" s="62"/>
      <c r="RZO498" s="62"/>
      <c r="RZP498" s="62"/>
      <c r="RZQ498" s="62"/>
      <c r="RZR498" s="62"/>
      <c r="RZS498" s="62"/>
      <c r="RZT498" s="62"/>
      <c r="RZU498" s="62"/>
      <c r="RZV498" s="62"/>
      <c r="RZW498" s="62"/>
      <c r="RZX498" s="62"/>
      <c r="RZY498" s="62"/>
      <c r="RZZ498" s="62"/>
      <c r="SAA498" s="62"/>
      <c r="SAB498" s="62"/>
      <c r="SAC498" s="62"/>
      <c r="SAD498" s="62"/>
      <c r="SAE498" s="62"/>
      <c r="SAF498" s="62"/>
      <c r="SAG498" s="62"/>
      <c r="SAH498" s="62"/>
      <c r="SAI498" s="62"/>
      <c r="SAJ498" s="62"/>
      <c r="SAK498" s="62"/>
      <c r="SAL498" s="62"/>
      <c r="SAM498" s="62"/>
      <c r="SAN498" s="62"/>
      <c r="SAO498" s="62"/>
      <c r="SAP498" s="62"/>
      <c r="SAQ498" s="62"/>
      <c r="SAR498" s="62"/>
      <c r="SAS498" s="62"/>
      <c r="SAT498" s="62"/>
      <c r="SAU498" s="62"/>
      <c r="SAV498" s="62"/>
      <c r="SAW498" s="62"/>
      <c r="SAX498" s="62"/>
      <c r="SAY498" s="62"/>
      <c r="SAZ498" s="62"/>
      <c r="SBA498" s="62"/>
      <c r="SBB498" s="62"/>
      <c r="SBC498" s="62"/>
      <c r="SBD498" s="62"/>
      <c r="SBE498" s="62"/>
      <c r="SBF498" s="62"/>
      <c r="SBG498" s="62"/>
      <c r="SBH498" s="62"/>
      <c r="SBI498" s="62"/>
      <c r="SBJ498" s="62"/>
      <c r="SBK498" s="62"/>
      <c r="SBL498" s="62"/>
      <c r="SBM498" s="62"/>
      <c r="SBN498" s="62"/>
      <c r="SBO498" s="62"/>
      <c r="SBP498" s="62"/>
      <c r="SBQ498" s="62"/>
      <c r="SBR498" s="62"/>
      <c r="SBS498" s="62"/>
      <c r="SBT498" s="62"/>
      <c r="SBU498" s="62"/>
      <c r="SBV498" s="62"/>
      <c r="SBW498" s="62"/>
      <c r="SBX498" s="62"/>
      <c r="SBY498" s="62"/>
      <c r="SBZ498" s="62"/>
      <c r="SCA498" s="62"/>
      <c r="SCB498" s="62"/>
      <c r="SCC498" s="62"/>
      <c r="SCD498" s="62"/>
      <c r="SCE498" s="62"/>
      <c r="SCF498" s="62"/>
      <c r="SCG498" s="62"/>
      <c r="SCH498" s="62"/>
      <c r="SCI498" s="62"/>
      <c r="SCJ498" s="62"/>
      <c r="SCK498" s="62"/>
      <c r="SCL498" s="62"/>
      <c r="SCM498" s="62"/>
      <c r="SCN498" s="62"/>
      <c r="SCO498" s="62"/>
      <c r="SCP498" s="62"/>
      <c r="SCQ498" s="62"/>
      <c r="SCR498" s="62"/>
      <c r="SCS498" s="62"/>
      <c r="SCT498" s="62"/>
      <c r="SCU498" s="62"/>
      <c r="SCV498" s="62"/>
      <c r="SCW498" s="62"/>
      <c r="SCX498" s="62"/>
      <c r="SCY498" s="62"/>
      <c r="SCZ498" s="62"/>
      <c r="SDA498" s="62"/>
      <c r="SDB498" s="62"/>
      <c r="SDC498" s="62"/>
      <c r="SDD498" s="62"/>
      <c r="SDE498" s="62"/>
      <c r="SDF498" s="62"/>
      <c r="SDG498" s="62"/>
      <c r="SDH498" s="62"/>
      <c r="SDI498" s="62"/>
      <c r="SDJ498" s="62"/>
      <c r="SDK498" s="62"/>
      <c r="SDL498" s="62"/>
      <c r="SDM498" s="62"/>
      <c r="SDN498" s="62"/>
      <c r="SDO498" s="62"/>
      <c r="SDP498" s="62"/>
      <c r="SDQ498" s="62"/>
      <c r="SDR498" s="62"/>
      <c r="SDS498" s="62"/>
      <c r="SDT498" s="62"/>
      <c r="SDU498" s="62"/>
      <c r="SDV498" s="62"/>
      <c r="SDW498" s="62"/>
      <c r="SDX498" s="62"/>
      <c r="SDY498" s="62"/>
      <c r="SDZ498" s="62"/>
      <c r="SEA498" s="62"/>
      <c r="SEB498" s="62"/>
      <c r="SEC498" s="62"/>
      <c r="SED498" s="62"/>
      <c r="SEE498" s="62"/>
      <c r="SEF498" s="62"/>
      <c r="SEG498" s="62"/>
      <c r="SEH498" s="62"/>
      <c r="SEI498" s="62"/>
      <c r="SEJ498" s="62"/>
      <c r="SEK498" s="62"/>
      <c r="SEL498" s="62"/>
      <c r="SEM498" s="62"/>
      <c r="SEN498" s="62"/>
      <c r="SEO498" s="62"/>
      <c r="SEP498" s="62"/>
      <c r="SEQ498" s="62"/>
      <c r="SER498" s="62"/>
      <c r="SES498" s="62"/>
      <c r="SET498" s="62"/>
      <c r="SEU498" s="62"/>
      <c r="SEV498" s="62"/>
      <c r="SEW498" s="62"/>
      <c r="SEX498" s="62"/>
      <c r="SEY498" s="62"/>
      <c r="SEZ498" s="62"/>
      <c r="SFA498" s="62"/>
      <c r="SFB498" s="62"/>
      <c r="SFC498" s="62"/>
      <c r="SFD498" s="62"/>
      <c r="SFE498" s="62"/>
      <c r="SFF498" s="62"/>
      <c r="SFG498" s="62"/>
      <c r="SFH498" s="62"/>
      <c r="SFI498" s="62"/>
      <c r="SFJ498" s="62"/>
      <c r="SFK498" s="62"/>
      <c r="SFL498" s="62"/>
      <c r="SFM498" s="62"/>
      <c r="SFN498" s="62"/>
      <c r="SFO498" s="62"/>
      <c r="SFP498" s="62"/>
      <c r="SFQ498" s="62"/>
      <c r="SFR498" s="62"/>
      <c r="SFS498" s="62"/>
      <c r="SFT498" s="62"/>
      <c r="SFU498" s="62"/>
      <c r="SFV498" s="62"/>
      <c r="SFW498" s="62"/>
      <c r="SFX498" s="62"/>
      <c r="SFY498" s="62"/>
      <c r="SFZ498" s="62"/>
      <c r="SGA498" s="62"/>
      <c r="SGB498" s="62"/>
      <c r="SGC498" s="62"/>
      <c r="SGD498" s="62"/>
      <c r="SGE498" s="62"/>
      <c r="SGF498" s="62"/>
      <c r="SGG498" s="62"/>
      <c r="SGH498" s="62"/>
      <c r="SGI498" s="62"/>
      <c r="SGJ498" s="62"/>
      <c r="SGK498" s="62"/>
      <c r="SGL498" s="62"/>
      <c r="SGM498" s="62"/>
      <c r="SGN498" s="62"/>
      <c r="SGO498" s="62"/>
      <c r="SGP498" s="62"/>
      <c r="SGQ498" s="62"/>
      <c r="SGR498" s="62"/>
      <c r="SGS498" s="62"/>
      <c r="SGT498" s="62"/>
      <c r="SGU498" s="62"/>
      <c r="SGV498" s="62"/>
      <c r="SGW498" s="62"/>
      <c r="SGX498" s="62"/>
      <c r="SGY498" s="62"/>
      <c r="SGZ498" s="62"/>
      <c r="SHA498" s="62"/>
      <c r="SHB498" s="62"/>
      <c r="SHC498" s="62"/>
      <c r="SHD498" s="62"/>
      <c r="SHE498" s="62"/>
      <c r="SHF498" s="62"/>
      <c r="SHG498" s="62"/>
      <c r="SHH498" s="62"/>
      <c r="SHI498" s="62"/>
      <c r="SHJ498" s="62"/>
      <c r="SHK498" s="62"/>
      <c r="SHL498" s="62"/>
      <c r="SHM498" s="62"/>
      <c r="SHN498" s="62"/>
      <c r="SHO498" s="62"/>
      <c r="SHP498" s="62"/>
      <c r="SHQ498" s="62"/>
      <c r="SHR498" s="62"/>
      <c r="SHS498" s="62"/>
      <c r="SHT498" s="62"/>
      <c r="SHU498" s="62"/>
      <c r="SHV498" s="62"/>
      <c r="SHW498" s="62"/>
      <c r="SHX498" s="62"/>
      <c r="SHY498" s="62"/>
      <c r="SHZ498" s="62"/>
      <c r="SIA498" s="62"/>
      <c r="SIB498" s="62"/>
      <c r="SIC498" s="62"/>
      <c r="SID498" s="62"/>
      <c r="SIE498" s="62"/>
      <c r="SIF498" s="62"/>
      <c r="SIG498" s="62"/>
      <c r="SIH498" s="62"/>
      <c r="SII498" s="62"/>
      <c r="SIJ498" s="62"/>
      <c r="SIK498" s="62"/>
      <c r="SIL498" s="62"/>
      <c r="SIM498" s="62"/>
      <c r="SIN498" s="62"/>
      <c r="SIO498" s="62"/>
      <c r="SIP498" s="62"/>
      <c r="SIQ498" s="62"/>
      <c r="SIR498" s="62"/>
      <c r="SIS498" s="62"/>
      <c r="SIT498" s="62"/>
      <c r="SIU498" s="62"/>
      <c r="SIV498" s="62"/>
      <c r="SIW498" s="62"/>
      <c r="SIX498" s="62"/>
      <c r="SIY498" s="62"/>
      <c r="SIZ498" s="62"/>
      <c r="SJA498" s="62"/>
      <c r="SJB498" s="62"/>
      <c r="SJC498" s="62"/>
      <c r="SJD498" s="62"/>
      <c r="SJE498" s="62"/>
      <c r="SJF498" s="62"/>
      <c r="SJG498" s="62"/>
      <c r="SJH498" s="62"/>
      <c r="SJI498" s="62"/>
      <c r="SJJ498" s="62"/>
      <c r="SJK498" s="62"/>
      <c r="SJL498" s="62"/>
      <c r="SJM498" s="62"/>
      <c r="SJN498" s="62"/>
      <c r="SJO498" s="62"/>
      <c r="SJP498" s="62"/>
      <c r="SJQ498" s="62"/>
      <c r="SJR498" s="62"/>
      <c r="SJS498" s="62"/>
      <c r="SJT498" s="62"/>
      <c r="SJU498" s="62"/>
      <c r="SJV498" s="62"/>
      <c r="SJW498" s="62"/>
      <c r="SJX498" s="62"/>
      <c r="SJY498" s="62"/>
      <c r="SJZ498" s="62"/>
      <c r="SKA498" s="62"/>
      <c r="SKB498" s="62"/>
      <c r="SKC498" s="62"/>
      <c r="SKD498" s="62"/>
      <c r="SKE498" s="62"/>
      <c r="SKF498" s="62"/>
      <c r="SKG498" s="62"/>
      <c r="SKH498" s="62"/>
      <c r="SKI498" s="62"/>
      <c r="SKJ498" s="62"/>
      <c r="SKK498" s="62"/>
      <c r="SKL498" s="62"/>
      <c r="SKM498" s="62"/>
      <c r="SKN498" s="62"/>
      <c r="SKO498" s="62"/>
      <c r="SKP498" s="62"/>
      <c r="SKQ498" s="62"/>
      <c r="SKR498" s="62"/>
      <c r="SKS498" s="62"/>
      <c r="SKT498" s="62"/>
      <c r="SKU498" s="62"/>
      <c r="SKV498" s="62"/>
      <c r="SKW498" s="62"/>
      <c r="SKX498" s="62"/>
      <c r="SKY498" s="62"/>
      <c r="SKZ498" s="62"/>
      <c r="SLA498" s="62"/>
      <c r="SLB498" s="62"/>
      <c r="SLC498" s="62"/>
      <c r="SLD498" s="62"/>
      <c r="SLE498" s="62"/>
      <c r="SLF498" s="62"/>
      <c r="SLG498" s="62"/>
      <c r="SLH498" s="62"/>
      <c r="SLI498" s="62"/>
      <c r="SLJ498" s="62"/>
      <c r="SLK498" s="62"/>
      <c r="SLL498" s="62"/>
      <c r="SLM498" s="62"/>
      <c r="SLN498" s="62"/>
      <c r="SLO498" s="62"/>
      <c r="SLP498" s="62"/>
      <c r="SLQ498" s="62"/>
      <c r="SLR498" s="62"/>
      <c r="SLS498" s="62"/>
      <c r="SLT498" s="62"/>
      <c r="SLU498" s="62"/>
      <c r="SLV498" s="62"/>
      <c r="SLW498" s="62"/>
      <c r="SLX498" s="62"/>
      <c r="SLY498" s="62"/>
      <c r="SLZ498" s="62"/>
      <c r="SMA498" s="62"/>
      <c r="SMB498" s="62"/>
      <c r="SMC498" s="62"/>
      <c r="SMD498" s="62"/>
      <c r="SME498" s="62"/>
      <c r="SMF498" s="62"/>
      <c r="SMG498" s="62"/>
      <c r="SMH498" s="62"/>
      <c r="SMI498" s="62"/>
      <c r="SMJ498" s="62"/>
      <c r="SMK498" s="62"/>
      <c r="SML498" s="62"/>
      <c r="SMM498" s="62"/>
      <c r="SMN498" s="62"/>
      <c r="SMO498" s="62"/>
      <c r="SMP498" s="62"/>
      <c r="SMQ498" s="62"/>
      <c r="SMR498" s="62"/>
      <c r="SMS498" s="62"/>
      <c r="SMT498" s="62"/>
      <c r="SMU498" s="62"/>
      <c r="SMV498" s="62"/>
      <c r="SMW498" s="62"/>
      <c r="SMX498" s="62"/>
      <c r="SMY498" s="62"/>
      <c r="SMZ498" s="62"/>
      <c r="SNA498" s="62"/>
      <c r="SNB498" s="62"/>
      <c r="SNC498" s="62"/>
      <c r="SND498" s="62"/>
      <c r="SNE498" s="62"/>
      <c r="SNF498" s="62"/>
      <c r="SNG498" s="62"/>
      <c r="SNH498" s="62"/>
      <c r="SNI498" s="62"/>
      <c r="SNJ498" s="62"/>
      <c r="SNK498" s="62"/>
      <c r="SNL498" s="62"/>
      <c r="SNM498" s="62"/>
      <c r="SNN498" s="62"/>
      <c r="SNO498" s="62"/>
      <c r="SNP498" s="62"/>
      <c r="SNQ498" s="62"/>
      <c r="SNR498" s="62"/>
      <c r="SNS498" s="62"/>
      <c r="SNT498" s="62"/>
      <c r="SNU498" s="62"/>
      <c r="SNV498" s="62"/>
      <c r="SNW498" s="62"/>
      <c r="SNX498" s="62"/>
      <c r="SNY498" s="62"/>
      <c r="SNZ498" s="62"/>
      <c r="SOA498" s="62"/>
      <c r="SOB498" s="62"/>
      <c r="SOC498" s="62"/>
      <c r="SOD498" s="62"/>
      <c r="SOE498" s="62"/>
      <c r="SOF498" s="62"/>
      <c r="SOG498" s="62"/>
      <c r="SOH498" s="62"/>
      <c r="SOI498" s="62"/>
      <c r="SOJ498" s="62"/>
      <c r="SOK498" s="62"/>
      <c r="SOL498" s="62"/>
      <c r="SOM498" s="62"/>
      <c r="SON498" s="62"/>
      <c r="SOO498" s="62"/>
      <c r="SOP498" s="62"/>
      <c r="SOQ498" s="62"/>
      <c r="SOR498" s="62"/>
      <c r="SOS498" s="62"/>
      <c r="SOT498" s="62"/>
      <c r="SOU498" s="62"/>
      <c r="SOV498" s="62"/>
      <c r="SOW498" s="62"/>
      <c r="SOX498" s="62"/>
      <c r="SOY498" s="62"/>
      <c r="SOZ498" s="62"/>
      <c r="SPA498" s="62"/>
      <c r="SPB498" s="62"/>
      <c r="SPC498" s="62"/>
      <c r="SPD498" s="62"/>
      <c r="SPE498" s="62"/>
      <c r="SPF498" s="62"/>
      <c r="SPG498" s="62"/>
      <c r="SPH498" s="62"/>
      <c r="SPI498" s="62"/>
      <c r="SPJ498" s="62"/>
      <c r="SPK498" s="62"/>
      <c r="SPL498" s="62"/>
      <c r="SPM498" s="62"/>
      <c r="SPN498" s="62"/>
      <c r="SPO498" s="62"/>
      <c r="SPP498" s="62"/>
      <c r="SPQ498" s="62"/>
      <c r="SPR498" s="62"/>
      <c r="SPS498" s="62"/>
      <c r="SPT498" s="62"/>
      <c r="SPU498" s="62"/>
      <c r="SPV498" s="62"/>
      <c r="SPW498" s="62"/>
      <c r="SPX498" s="62"/>
      <c r="SPY498" s="62"/>
      <c r="SPZ498" s="62"/>
      <c r="SQA498" s="62"/>
      <c r="SQB498" s="62"/>
      <c r="SQC498" s="62"/>
      <c r="SQD498" s="62"/>
      <c r="SQE498" s="62"/>
      <c r="SQF498" s="62"/>
      <c r="SQG498" s="62"/>
      <c r="SQH498" s="62"/>
      <c r="SQI498" s="62"/>
      <c r="SQJ498" s="62"/>
      <c r="SQK498" s="62"/>
      <c r="SQL498" s="62"/>
      <c r="SQM498" s="62"/>
      <c r="SQN498" s="62"/>
      <c r="SQO498" s="62"/>
      <c r="SQP498" s="62"/>
      <c r="SQQ498" s="62"/>
      <c r="SQR498" s="62"/>
      <c r="SQS498" s="62"/>
      <c r="SQT498" s="62"/>
      <c r="SQU498" s="62"/>
      <c r="SQV498" s="62"/>
      <c r="SQW498" s="62"/>
      <c r="SQX498" s="62"/>
      <c r="SQY498" s="62"/>
      <c r="SQZ498" s="62"/>
      <c r="SRA498" s="62"/>
      <c r="SRB498" s="62"/>
      <c r="SRC498" s="62"/>
      <c r="SRD498" s="62"/>
      <c r="SRE498" s="62"/>
      <c r="SRF498" s="62"/>
      <c r="SRG498" s="62"/>
      <c r="SRH498" s="62"/>
      <c r="SRI498" s="62"/>
      <c r="SRJ498" s="62"/>
      <c r="SRK498" s="62"/>
      <c r="SRL498" s="62"/>
      <c r="SRM498" s="62"/>
      <c r="SRN498" s="62"/>
      <c r="SRO498" s="62"/>
      <c r="SRP498" s="62"/>
      <c r="SRQ498" s="62"/>
      <c r="SRR498" s="62"/>
      <c r="SRS498" s="62"/>
      <c r="SRT498" s="62"/>
      <c r="SRU498" s="62"/>
      <c r="SRV498" s="62"/>
      <c r="SRW498" s="62"/>
      <c r="SRX498" s="62"/>
      <c r="SRY498" s="62"/>
      <c r="SRZ498" s="62"/>
      <c r="SSA498" s="62"/>
      <c r="SSB498" s="62"/>
      <c r="SSC498" s="62"/>
      <c r="SSD498" s="62"/>
      <c r="SSE498" s="62"/>
      <c r="SSF498" s="62"/>
      <c r="SSG498" s="62"/>
      <c r="SSH498" s="62"/>
      <c r="SSI498" s="62"/>
      <c r="SSJ498" s="62"/>
      <c r="SSK498" s="62"/>
      <c r="SSL498" s="62"/>
      <c r="SSM498" s="62"/>
      <c r="SSN498" s="62"/>
      <c r="SSO498" s="62"/>
      <c r="SSP498" s="62"/>
      <c r="SSQ498" s="62"/>
      <c r="SSR498" s="62"/>
      <c r="SSS498" s="62"/>
      <c r="SST498" s="62"/>
      <c r="SSU498" s="62"/>
      <c r="SSV498" s="62"/>
      <c r="SSW498" s="62"/>
      <c r="SSX498" s="62"/>
      <c r="SSY498" s="62"/>
      <c r="SSZ498" s="62"/>
      <c r="STA498" s="62"/>
      <c r="STB498" s="62"/>
      <c r="STC498" s="62"/>
      <c r="STD498" s="62"/>
      <c r="STE498" s="62"/>
      <c r="STF498" s="62"/>
      <c r="STG498" s="62"/>
      <c r="STH498" s="62"/>
      <c r="STI498" s="62"/>
      <c r="STJ498" s="62"/>
      <c r="STK498" s="62"/>
      <c r="STL498" s="62"/>
      <c r="STM498" s="62"/>
      <c r="STN498" s="62"/>
      <c r="STO498" s="62"/>
      <c r="STP498" s="62"/>
      <c r="STQ498" s="62"/>
      <c r="STR498" s="62"/>
      <c r="STS498" s="62"/>
      <c r="STT498" s="62"/>
      <c r="STU498" s="62"/>
      <c r="STV498" s="62"/>
      <c r="STW498" s="62"/>
      <c r="STX498" s="62"/>
      <c r="STY498" s="62"/>
      <c r="STZ498" s="62"/>
      <c r="SUA498" s="62"/>
      <c r="SUB498" s="62"/>
      <c r="SUC498" s="62"/>
      <c r="SUD498" s="62"/>
      <c r="SUE498" s="62"/>
      <c r="SUF498" s="62"/>
      <c r="SUG498" s="62"/>
      <c r="SUH498" s="62"/>
      <c r="SUI498" s="62"/>
      <c r="SUJ498" s="62"/>
      <c r="SUK498" s="62"/>
      <c r="SUL498" s="62"/>
      <c r="SUM498" s="62"/>
      <c r="SUN498" s="62"/>
      <c r="SUO498" s="62"/>
      <c r="SUP498" s="62"/>
      <c r="SUQ498" s="62"/>
      <c r="SUR498" s="62"/>
      <c r="SUS498" s="62"/>
      <c r="SUT498" s="62"/>
      <c r="SUU498" s="62"/>
      <c r="SUV498" s="62"/>
      <c r="SUW498" s="62"/>
      <c r="SUX498" s="62"/>
      <c r="SUY498" s="62"/>
      <c r="SUZ498" s="62"/>
      <c r="SVA498" s="62"/>
      <c r="SVB498" s="62"/>
      <c r="SVC498" s="62"/>
      <c r="SVD498" s="62"/>
      <c r="SVE498" s="62"/>
      <c r="SVF498" s="62"/>
      <c r="SVG498" s="62"/>
      <c r="SVH498" s="62"/>
      <c r="SVI498" s="62"/>
      <c r="SVJ498" s="62"/>
      <c r="SVK498" s="62"/>
      <c r="SVL498" s="62"/>
      <c r="SVM498" s="62"/>
      <c r="SVN498" s="62"/>
      <c r="SVO498" s="62"/>
      <c r="SVP498" s="62"/>
      <c r="SVQ498" s="62"/>
      <c r="SVR498" s="62"/>
      <c r="SVS498" s="62"/>
      <c r="SVT498" s="62"/>
      <c r="SVU498" s="62"/>
      <c r="SVV498" s="62"/>
      <c r="SVW498" s="62"/>
      <c r="SVX498" s="62"/>
      <c r="SVY498" s="62"/>
      <c r="SVZ498" s="62"/>
      <c r="SWA498" s="62"/>
      <c r="SWB498" s="62"/>
      <c r="SWC498" s="62"/>
      <c r="SWD498" s="62"/>
      <c r="SWE498" s="62"/>
      <c r="SWF498" s="62"/>
      <c r="SWG498" s="62"/>
      <c r="SWH498" s="62"/>
      <c r="SWI498" s="62"/>
      <c r="SWJ498" s="62"/>
      <c r="SWK498" s="62"/>
      <c r="SWL498" s="62"/>
      <c r="SWM498" s="62"/>
      <c r="SWN498" s="62"/>
      <c r="SWO498" s="62"/>
      <c r="SWP498" s="62"/>
      <c r="SWQ498" s="62"/>
      <c r="SWR498" s="62"/>
      <c r="SWS498" s="62"/>
      <c r="SWT498" s="62"/>
      <c r="SWU498" s="62"/>
      <c r="SWV498" s="62"/>
      <c r="SWW498" s="62"/>
      <c r="SWX498" s="62"/>
      <c r="SWY498" s="62"/>
      <c r="SWZ498" s="62"/>
      <c r="SXA498" s="62"/>
      <c r="SXB498" s="62"/>
      <c r="SXC498" s="62"/>
      <c r="SXD498" s="62"/>
      <c r="SXE498" s="62"/>
      <c r="SXF498" s="62"/>
      <c r="SXG498" s="62"/>
      <c r="SXH498" s="62"/>
      <c r="SXI498" s="62"/>
      <c r="SXJ498" s="62"/>
      <c r="SXK498" s="62"/>
      <c r="SXL498" s="62"/>
      <c r="SXM498" s="62"/>
      <c r="SXN498" s="62"/>
      <c r="SXO498" s="62"/>
      <c r="SXP498" s="62"/>
      <c r="SXQ498" s="62"/>
      <c r="SXR498" s="62"/>
      <c r="SXS498" s="62"/>
      <c r="SXT498" s="62"/>
      <c r="SXU498" s="62"/>
      <c r="SXV498" s="62"/>
      <c r="SXW498" s="62"/>
      <c r="SXX498" s="62"/>
      <c r="SXY498" s="62"/>
      <c r="SXZ498" s="62"/>
      <c r="SYA498" s="62"/>
      <c r="SYB498" s="62"/>
      <c r="SYC498" s="62"/>
      <c r="SYD498" s="62"/>
      <c r="SYE498" s="62"/>
      <c r="SYF498" s="62"/>
      <c r="SYG498" s="62"/>
      <c r="SYH498" s="62"/>
      <c r="SYI498" s="62"/>
      <c r="SYJ498" s="62"/>
      <c r="SYK498" s="62"/>
      <c r="SYL498" s="62"/>
      <c r="SYM498" s="62"/>
      <c r="SYN498" s="62"/>
      <c r="SYO498" s="62"/>
      <c r="SYP498" s="62"/>
      <c r="SYQ498" s="62"/>
      <c r="SYR498" s="62"/>
      <c r="SYS498" s="62"/>
      <c r="SYT498" s="62"/>
      <c r="SYU498" s="62"/>
      <c r="SYV498" s="62"/>
      <c r="SYW498" s="62"/>
      <c r="SYX498" s="62"/>
      <c r="SYY498" s="62"/>
      <c r="SYZ498" s="62"/>
      <c r="SZA498" s="62"/>
      <c r="SZB498" s="62"/>
      <c r="SZC498" s="62"/>
      <c r="SZD498" s="62"/>
      <c r="SZE498" s="62"/>
      <c r="SZF498" s="62"/>
      <c r="SZG498" s="62"/>
      <c r="SZH498" s="62"/>
      <c r="SZI498" s="62"/>
      <c r="SZJ498" s="62"/>
      <c r="SZK498" s="62"/>
      <c r="SZL498" s="62"/>
      <c r="SZM498" s="62"/>
      <c r="SZN498" s="62"/>
      <c r="SZO498" s="62"/>
      <c r="SZP498" s="62"/>
      <c r="SZQ498" s="62"/>
      <c r="SZR498" s="62"/>
      <c r="SZS498" s="62"/>
      <c r="SZT498" s="62"/>
      <c r="SZU498" s="62"/>
      <c r="SZV498" s="62"/>
      <c r="SZW498" s="62"/>
      <c r="SZX498" s="62"/>
      <c r="SZY498" s="62"/>
      <c r="SZZ498" s="62"/>
      <c r="TAA498" s="62"/>
      <c r="TAB498" s="62"/>
      <c r="TAC498" s="62"/>
      <c r="TAD498" s="62"/>
      <c r="TAE498" s="62"/>
      <c r="TAF498" s="62"/>
      <c r="TAG498" s="62"/>
      <c r="TAH498" s="62"/>
      <c r="TAI498" s="62"/>
      <c r="TAJ498" s="62"/>
      <c r="TAK498" s="62"/>
      <c r="TAL498" s="62"/>
      <c r="TAM498" s="62"/>
      <c r="TAN498" s="62"/>
      <c r="TAO498" s="62"/>
      <c r="TAP498" s="62"/>
      <c r="TAQ498" s="62"/>
      <c r="TAR498" s="62"/>
      <c r="TAS498" s="62"/>
      <c r="TAT498" s="62"/>
      <c r="TAU498" s="62"/>
      <c r="TAV498" s="62"/>
      <c r="TAW498" s="62"/>
      <c r="TAX498" s="62"/>
      <c r="TAY498" s="62"/>
      <c r="TAZ498" s="62"/>
      <c r="TBA498" s="62"/>
      <c r="TBB498" s="62"/>
      <c r="TBC498" s="62"/>
      <c r="TBD498" s="62"/>
      <c r="TBE498" s="62"/>
      <c r="TBF498" s="62"/>
      <c r="TBG498" s="62"/>
      <c r="TBH498" s="62"/>
      <c r="TBI498" s="62"/>
      <c r="TBJ498" s="62"/>
      <c r="TBK498" s="62"/>
      <c r="TBL498" s="62"/>
      <c r="TBM498" s="62"/>
      <c r="TBN498" s="62"/>
      <c r="TBO498" s="62"/>
      <c r="TBP498" s="62"/>
      <c r="TBQ498" s="62"/>
      <c r="TBR498" s="62"/>
      <c r="TBS498" s="62"/>
      <c r="TBT498" s="62"/>
      <c r="TBU498" s="62"/>
      <c r="TBV498" s="62"/>
      <c r="TBW498" s="62"/>
      <c r="TBX498" s="62"/>
      <c r="TBY498" s="62"/>
      <c r="TBZ498" s="62"/>
      <c r="TCA498" s="62"/>
      <c r="TCB498" s="62"/>
      <c r="TCC498" s="62"/>
      <c r="TCD498" s="62"/>
      <c r="TCE498" s="62"/>
      <c r="TCF498" s="62"/>
      <c r="TCG498" s="62"/>
      <c r="TCH498" s="62"/>
      <c r="TCI498" s="62"/>
      <c r="TCJ498" s="62"/>
      <c r="TCK498" s="62"/>
      <c r="TCL498" s="62"/>
      <c r="TCM498" s="62"/>
      <c r="TCN498" s="62"/>
      <c r="TCO498" s="62"/>
      <c r="TCP498" s="62"/>
      <c r="TCQ498" s="62"/>
      <c r="TCR498" s="62"/>
      <c r="TCS498" s="62"/>
      <c r="TCT498" s="62"/>
      <c r="TCU498" s="62"/>
      <c r="TCV498" s="62"/>
      <c r="TCW498" s="62"/>
      <c r="TCX498" s="62"/>
      <c r="TCY498" s="62"/>
      <c r="TCZ498" s="62"/>
      <c r="TDA498" s="62"/>
      <c r="TDB498" s="62"/>
      <c r="TDC498" s="62"/>
      <c r="TDD498" s="62"/>
      <c r="TDE498" s="62"/>
      <c r="TDF498" s="62"/>
      <c r="TDG498" s="62"/>
      <c r="TDH498" s="62"/>
      <c r="TDI498" s="62"/>
      <c r="TDJ498" s="62"/>
      <c r="TDK498" s="62"/>
      <c r="TDL498" s="62"/>
      <c r="TDM498" s="62"/>
      <c r="TDN498" s="62"/>
      <c r="TDO498" s="62"/>
      <c r="TDP498" s="62"/>
      <c r="TDQ498" s="62"/>
      <c r="TDR498" s="62"/>
      <c r="TDS498" s="62"/>
      <c r="TDT498" s="62"/>
      <c r="TDU498" s="62"/>
      <c r="TDV498" s="62"/>
      <c r="TDW498" s="62"/>
      <c r="TDX498" s="62"/>
      <c r="TDY498" s="62"/>
      <c r="TDZ498" s="62"/>
      <c r="TEA498" s="62"/>
      <c r="TEB498" s="62"/>
      <c r="TEC498" s="62"/>
      <c r="TED498" s="62"/>
      <c r="TEE498" s="62"/>
      <c r="TEF498" s="62"/>
      <c r="TEG498" s="62"/>
      <c r="TEH498" s="62"/>
      <c r="TEI498" s="62"/>
      <c r="TEJ498" s="62"/>
      <c r="TEK498" s="62"/>
      <c r="TEL498" s="62"/>
      <c r="TEM498" s="62"/>
      <c r="TEN498" s="62"/>
      <c r="TEO498" s="62"/>
      <c r="TEP498" s="62"/>
      <c r="TEQ498" s="62"/>
      <c r="TER498" s="62"/>
      <c r="TES498" s="62"/>
      <c r="TET498" s="62"/>
      <c r="TEU498" s="62"/>
      <c r="TEV498" s="62"/>
      <c r="TEW498" s="62"/>
      <c r="TEX498" s="62"/>
      <c r="TEY498" s="62"/>
      <c r="TEZ498" s="62"/>
      <c r="TFA498" s="62"/>
      <c r="TFB498" s="62"/>
      <c r="TFC498" s="62"/>
      <c r="TFD498" s="62"/>
      <c r="TFE498" s="62"/>
      <c r="TFF498" s="62"/>
      <c r="TFG498" s="62"/>
      <c r="TFH498" s="62"/>
      <c r="TFI498" s="62"/>
      <c r="TFJ498" s="62"/>
      <c r="TFK498" s="62"/>
      <c r="TFL498" s="62"/>
      <c r="TFM498" s="62"/>
      <c r="TFN498" s="62"/>
      <c r="TFO498" s="62"/>
      <c r="TFP498" s="62"/>
      <c r="TFQ498" s="62"/>
      <c r="TFR498" s="62"/>
      <c r="TFS498" s="62"/>
      <c r="TFT498" s="62"/>
      <c r="TFU498" s="62"/>
      <c r="TFV498" s="62"/>
      <c r="TFW498" s="62"/>
      <c r="TFX498" s="62"/>
      <c r="TFY498" s="62"/>
      <c r="TFZ498" s="62"/>
      <c r="TGA498" s="62"/>
      <c r="TGB498" s="62"/>
      <c r="TGC498" s="62"/>
      <c r="TGD498" s="62"/>
      <c r="TGE498" s="62"/>
      <c r="TGF498" s="62"/>
      <c r="TGG498" s="62"/>
      <c r="TGH498" s="62"/>
      <c r="TGI498" s="62"/>
      <c r="TGJ498" s="62"/>
      <c r="TGK498" s="62"/>
      <c r="TGL498" s="62"/>
      <c r="TGM498" s="62"/>
      <c r="TGN498" s="62"/>
      <c r="TGO498" s="62"/>
      <c r="TGP498" s="62"/>
      <c r="TGQ498" s="62"/>
      <c r="TGR498" s="62"/>
      <c r="TGS498" s="62"/>
      <c r="TGT498" s="62"/>
      <c r="TGU498" s="62"/>
      <c r="TGV498" s="62"/>
      <c r="TGW498" s="62"/>
      <c r="TGX498" s="62"/>
      <c r="TGY498" s="62"/>
      <c r="TGZ498" s="62"/>
      <c r="THA498" s="62"/>
      <c r="THB498" s="62"/>
      <c r="THC498" s="62"/>
      <c r="THD498" s="62"/>
      <c r="THE498" s="62"/>
      <c r="THF498" s="62"/>
      <c r="THG498" s="62"/>
      <c r="THH498" s="62"/>
      <c r="THI498" s="62"/>
      <c r="THJ498" s="62"/>
      <c r="THK498" s="62"/>
      <c r="THL498" s="62"/>
      <c r="THM498" s="62"/>
      <c r="THN498" s="62"/>
      <c r="THO498" s="62"/>
      <c r="THP498" s="62"/>
      <c r="THQ498" s="62"/>
      <c r="THR498" s="62"/>
      <c r="THS498" s="62"/>
      <c r="THT498" s="62"/>
      <c r="THU498" s="62"/>
      <c r="THV498" s="62"/>
      <c r="THW498" s="62"/>
      <c r="THX498" s="62"/>
      <c r="THY498" s="62"/>
      <c r="THZ498" s="62"/>
      <c r="TIA498" s="62"/>
      <c r="TIB498" s="62"/>
      <c r="TIC498" s="62"/>
      <c r="TID498" s="62"/>
      <c r="TIE498" s="62"/>
      <c r="TIF498" s="62"/>
      <c r="TIG498" s="62"/>
      <c r="TIH498" s="62"/>
      <c r="TII498" s="62"/>
      <c r="TIJ498" s="62"/>
      <c r="TIK498" s="62"/>
      <c r="TIL498" s="62"/>
      <c r="TIM498" s="62"/>
      <c r="TIN498" s="62"/>
      <c r="TIO498" s="62"/>
      <c r="TIP498" s="62"/>
      <c r="TIQ498" s="62"/>
      <c r="TIR498" s="62"/>
      <c r="TIS498" s="62"/>
      <c r="TIT498" s="62"/>
      <c r="TIU498" s="62"/>
      <c r="TIV498" s="62"/>
      <c r="TIW498" s="62"/>
      <c r="TIX498" s="62"/>
      <c r="TIY498" s="62"/>
      <c r="TIZ498" s="62"/>
      <c r="TJA498" s="62"/>
      <c r="TJB498" s="62"/>
      <c r="TJC498" s="62"/>
      <c r="TJD498" s="62"/>
      <c r="TJE498" s="62"/>
      <c r="TJF498" s="62"/>
      <c r="TJG498" s="62"/>
      <c r="TJH498" s="62"/>
      <c r="TJI498" s="62"/>
      <c r="TJJ498" s="62"/>
      <c r="TJK498" s="62"/>
      <c r="TJL498" s="62"/>
      <c r="TJM498" s="62"/>
      <c r="TJN498" s="62"/>
      <c r="TJO498" s="62"/>
      <c r="TJP498" s="62"/>
      <c r="TJQ498" s="62"/>
      <c r="TJR498" s="62"/>
      <c r="TJS498" s="62"/>
      <c r="TJT498" s="62"/>
      <c r="TJU498" s="62"/>
      <c r="TJV498" s="62"/>
      <c r="TJW498" s="62"/>
      <c r="TJX498" s="62"/>
      <c r="TJY498" s="62"/>
      <c r="TJZ498" s="62"/>
      <c r="TKA498" s="62"/>
      <c r="TKB498" s="62"/>
      <c r="TKC498" s="62"/>
      <c r="TKD498" s="62"/>
      <c r="TKE498" s="62"/>
      <c r="TKF498" s="62"/>
      <c r="TKG498" s="62"/>
      <c r="TKH498" s="62"/>
      <c r="TKI498" s="62"/>
      <c r="TKJ498" s="62"/>
      <c r="TKK498" s="62"/>
      <c r="TKL498" s="62"/>
      <c r="TKM498" s="62"/>
      <c r="TKN498" s="62"/>
      <c r="TKO498" s="62"/>
      <c r="TKP498" s="62"/>
      <c r="TKQ498" s="62"/>
      <c r="TKR498" s="62"/>
      <c r="TKS498" s="62"/>
      <c r="TKT498" s="62"/>
      <c r="TKU498" s="62"/>
      <c r="TKV498" s="62"/>
      <c r="TKW498" s="62"/>
      <c r="TKX498" s="62"/>
      <c r="TKY498" s="62"/>
      <c r="TKZ498" s="62"/>
      <c r="TLA498" s="62"/>
      <c r="TLB498" s="62"/>
      <c r="TLC498" s="62"/>
      <c r="TLD498" s="62"/>
      <c r="TLE498" s="62"/>
      <c r="TLF498" s="62"/>
      <c r="TLG498" s="62"/>
      <c r="TLH498" s="62"/>
      <c r="TLI498" s="62"/>
      <c r="TLJ498" s="62"/>
      <c r="TLK498" s="62"/>
      <c r="TLL498" s="62"/>
      <c r="TLM498" s="62"/>
      <c r="TLN498" s="62"/>
      <c r="TLO498" s="62"/>
      <c r="TLP498" s="62"/>
      <c r="TLQ498" s="62"/>
      <c r="TLR498" s="62"/>
      <c r="TLS498" s="62"/>
      <c r="TLT498" s="62"/>
      <c r="TLU498" s="62"/>
      <c r="TLV498" s="62"/>
      <c r="TLW498" s="62"/>
      <c r="TLX498" s="62"/>
      <c r="TLY498" s="62"/>
      <c r="TLZ498" s="62"/>
      <c r="TMA498" s="62"/>
      <c r="TMB498" s="62"/>
      <c r="TMC498" s="62"/>
      <c r="TMD498" s="62"/>
      <c r="TME498" s="62"/>
      <c r="TMF498" s="62"/>
      <c r="TMG498" s="62"/>
      <c r="TMH498" s="62"/>
      <c r="TMI498" s="62"/>
      <c r="TMJ498" s="62"/>
      <c r="TMK498" s="62"/>
      <c r="TML498" s="62"/>
      <c r="TMM498" s="62"/>
      <c r="TMN498" s="62"/>
      <c r="TMO498" s="62"/>
      <c r="TMP498" s="62"/>
      <c r="TMQ498" s="62"/>
      <c r="TMR498" s="62"/>
      <c r="TMS498" s="62"/>
      <c r="TMT498" s="62"/>
      <c r="TMU498" s="62"/>
      <c r="TMV498" s="62"/>
      <c r="TMW498" s="62"/>
      <c r="TMX498" s="62"/>
      <c r="TMY498" s="62"/>
      <c r="TMZ498" s="62"/>
      <c r="TNA498" s="62"/>
      <c r="TNB498" s="62"/>
      <c r="TNC498" s="62"/>
      <c r="TND498" s="62"/>
      <c r="TNE498" s="62"/>
      <c r="TNF498" s="62"/>
      <c r="TNG498" s="62"/>
      <c r="TNH498" s="62"/>
      <c r="TNI498" s="62"/>
      <c r="TNJ498" s="62"/>
      <c r="TNK498" s="62"/>
      <c r="TNL498" s="62"/>
      <c r="TNM498" s="62"/>
      <c r="TNN498" s="62"/>
      <c r="TNO498" s="62"/>
      <c r="TNP498" s="62"/>
      <c r="TNQ498" s="62"/>
      <c r="TNR498" s="62"/>
      <c r="TNS498" s="62"/>
      <c r="TNT498" s="62"/>
      <c r="TNU498" s="62"/>
      <c r="TNV498" s="62"/>
      <c r="TNW498" s="62"/>
      <c r="TNX498" s="62"/>
      <c r="TNY498" s="62"/>
      <c r="TNZ498" s="62"/>
      <c r="TOA498" s="62"/>
      <c r="TOB498" s="62"/>
      <c r="TOC498" s="62"/>
      <c r="TOD498" s="62"/>
      <c r="TOE498" s="62"/>
      <c r="TOF498" s="62"/>
      <c r="TOG498" s="62"/>
      <c r="TOH498" s="62"/>
      <c r="TOI498" s="62"/>
      <c r="TOJ498" s="62"/>
      <c r="TOK498" s="62"/>
      <c r="TOL498" s="62"/>
      <c r="TOM498" s="62"/>
      <c r="TON498" s="62"/>
      <c r="TOO498" s="62"/>
      <c r="TOP498" s="62"/>
      <c r="TOQ498" s="62"/>
      <c r="TOR498" s="62"/>
      <c r="TOS498" s="62"/>
      <c r="TOT498" s="62"/>
      <c r="TOU498" s="62"/>
      <c r="TOV498" s="62"/>
      <c r="TOW498" s="62"/>
      <c r="TOX498" s="62"/>
      <c r="TOY498" s="62"/>
      <c r="TOZ498" s="62"/>
      <c r="TPA498" s="62"/>
      <c r="TPB498" s="62"/>
      <c r="TPC498" s="62"/>
      <c r="TPD498" s="62"/>
      <c r="TPE498" s="62"/>
      <c r="TPF498" s="62"/>
      <c r="TPG498" s="62"/>
      <c r="TPH498" s="62"/>
      <c r="TPI498" s="62"/>
      <c r="TPJ498" s="62"/>
      <c r="TPK498" s="62"/>
      <c r="TPL498" s="62"/>
      <c r="TPM498" s="62"/>
      <c r="TPN498" s="62"/>
      <c r="TPO498" s="62"/>
      <c r="TPP498" s="62"/>
      <c r="TPQ498" s="62"/>
      <c r="TPR498" s="62"/>
      <c r="TPS498" s="62"/>
      <c r="TPT498" s="62"/>
      <c r="TPU498" s="62"/>
      <c r="TPV498" s="62"/>
      <c r="TPW498" s="62"/>
      <c r="TPX498" s="62"/>
      <c r="TPY498" s="62"/>
      <c r="TPZ498" s="62"/>
      <c r="TQA498" s="62"/>
      <c r="TQB498" s="62"/>
      <c r="TQC498" s="62"/>
      <c r="TQD498" s="62"/>
      <c r="TQE498" s="62"/>
      <c r="TQF498" s="62"/>
      <c r="TQG498" s="62"/>
      <c r="TQH498" s="62"/>
      <c r="TQI498" s="62"/>
      <c r="TQJ498" s="62"/>
      <c r="TQK498" s="62"/>
      <c r="TQL498" s="62"/>
      <c r="TQM498" s="62"/>
      <c r="TQN498" s="62"/>
      <c r="TQO498" s="62"/>
      <c r="TQP498" s="62"/>
      <c r="TQQ498" s="62"/>
      <c r="TQR498" s="62"/>
      <c r="TQS498" s="62"/>
      <c r="TQT498" s="62"/>
      <c r="TQU498" s="62"/>
      <c r="TQV498" s="62"/>
      <c r="TQW498" s="62"/>
      <c r="TQX498" s="62"/>
      <c r="TQY498" s="62"/>
      <c r="TQZ498" s="62"/>
      <c r="TRA498" s="62"/>
      <c r="TRB498" s="62"/>
      <c r="TRC498" s="62"/>
      <c r="TRD498" s="62"/>
      <c r="TRE498" s="62"/>
      <c r="TRF498" s="62"/>
      <c r="TRG498" s="62"/>
      <c r="TRH498" s="62"/>
      <c r="TRI498" s="62"/>
      <c r="TRJ498" s="62"/>
      <c r="TRK498" s="62"/>
      <c r="TRL498" s="62"/>
      <c r="TRM498" s="62"/>
      <c r="TRN498" s="62"/>
      <c r="TRO498" s="62"/>
      <c r="TRP498" s="62"/>
      <c r="TRQ498" s="62"/>
      <c r="TRR498" s="62"/>
      <c r="TRS498" s="62"/>
      <c r="TRT498" s="62"/>
      <c r="TRU498" s="62"/>
      <c r="TRV498" s="62"/>
      <c r="TRW498" s="62"/>
      <c r="TRX498" s="62"/>
      <c r="TRY498" s="62"/>
      <c r="TRZ498" s="62"/>
      <c r="TSA498" s="62"/>
      <c r="TSB498" s="62"/>
      <c r="TSC498" s="62"/>
      <c r="TSD498" s="62"/>
      <c r="TSE498" s="62"/>
      <c r="TSF498" s="62"/>
      <c r="TSG498" s="62"/>
      <c r="TSH498" s="62"/>
      <c r="TSI498" s="62"/>
      <c r="TSJ498" s="62"/>
      <c r="TSK498" s="62"/>
      <c r="TSL498" s="62"/>
      <c r="TSM498" s="62"/>
      <c r="TSN498" s="62"/>
      <c r="TSO498" s="62"/>
      <c r="TSP498" s="62"/>
      <c r="TSQ498" s="62"/>
      <c r="TSR498" s="62"/>
      <c r="TSS498" s="62"/>
      <c r="TST498" s="62"/>
      <c r="TSU498" s="62"/>
      <c r="TSV498" s="62"/>
      <c r="TSW498" s="62"/>
      <c r="TSX498" s="62"/>
      <c r="TSY498" s="62"/>
      <c r="TSZ498" s="62"/>
      <c r="TTA498" s="62"/>
      <c r="TTB498" s="62"/>
      <c r="TTC498" s="62"/>
      <c r="TTD498" s="62"/>
      <c r="TTE498" s="62"/>
      <c r="TTF498" s="62"/>
      <c r="TTG498" s="62"/>
      <c r="TTH498" s="62"/>
      <c r="TTI498" s="62"/>
      <c r="TTJ498" s="62"/>
      <c r="TTK498" s="62"/>
      <c r="TTL498" s="62"/>
      <c r="TTM498" s="62"/>
      <c r="TTN498" s="62"/>
      <c r="TTO498" s="62"/>
      <c r="TTP498" s="62"/>
      <c r="TTQ498" s="62"/>
      <c r="TTR498" s="62"/>
      <c r="TTS498" s="62"/>
      <c r="TTT498" s="62"/>
      <c r="TTU498" s="62"/>
      <c r="TTV498" s="62"/>
      <c r="TTW498" s="62"/>
      <c r="TTX498" s="62"/>
      <c r="TTY498" s="62"/>
      <c r="TTZ498" s="62"/>
      <c r="TUA498" s="62"/>
      <c r="TUB498" s="62"/>
      <c r="TUC498" s="62"/>
      <c r="TUD498" s="62"/>
      <c r="TUE498" s="62"/>
      <c r="TUF498" s="62"/>
      <c r="TUG498" s="62"/>
      <c r="TUH498" s="62"/>
      <c r="TUI498" s="62"/>
      <c r="TUJ498" s="62"/>
      <c r="TUK498" s="62"/>
      <c r="TUL498" s="62"/>
      <c r="TUM498" s="62"/>
      <c r="TUN498" s="62"/>
      <c r="TUO498" s="62"/>
      <c r="TUP498" s="62"/>
      <c r="TUQ498" s="62"/>
      <c r="TUR498" s="62"/>
      <c r="TUS498" s="62"/>
      <c r="TUT498" s="62"/>
      <c r="TUU498" s="62"/>
      <c r="TUV498" s="62"/>
      <c r="TUW498" s="62"/>
      <c r="TUX498" s="62"/>
      <c r="TUY498" s="62"/>
      <c r="TUZ498" s="62"/>
      <c r="TVA498" s="62"/>
      <c r="TVB498" s="62"/>
      <c r="TVC498" s="62"/>
      <c r="TVD498" s="62"/>
      <c r="TVE498" s="62"/>
      <c r="TVF498" s="62"/>
      <c r="TVG498" s="62"/>
      <c r="TVH498" s="62"/>
      <c r="TVI498" s="62"/>
      <c r="TVJ498" s="62"/>
      <c r="TVK498" s="62"/>
      <c r="TVL498" s="62"/>
      <c r="TVM498" s="62"/>
      <c r="TVN498" s="62"/>
      <c r="TVO498" s="62"/>
      <c r="TVP498" s="62"/>
      <c r="TVQ498" s="62"/>
      <c r="TVR498" s="62"/>
      <c r="TVS498" s="62"/>
      <c r="TVT498" s="62"/>
      <c r="TVU498" s="62"/>
      <c r="TVV498" s="62"/>
      <c r="TVW498" s="62"/>
      <c r="TVX498" s="62"/>
      <c r="TVY498" s="62"/>
      <c r="TVZ498" s="62"/>
      <c r="TWA498" s="62"/>
      <c r="TWB498" s="62"/>
      <c r="TWC498" s="62"/>
      <c r="TWD498" s="62"/>
      <c r="TWE498" s="62"/>
      <c r="TWF498" s="62"/>
      <c r="TWG498" s="62"/>
      <c r="TWH498" s="62"/>
      <c r="TWI498" s="62"/>
      <c r="TWJ498" s="62"/>
      <c r="TWK498" s="62"/>
      <c r="TWL498" s="62"/>
      <c r="TWM498" s="62"/>
      <c r="TWN498" s="62"/>
      <c r="TWO498" s="62"/>
      <c r="TWP498" s="62"/>
      <c r="TWQ498" s="62"/>
      <c r="TWR498" s="62"/>
      <c r="TWS498" s="62"/>
      <c r="TWT498" s="62"/>
      <c r="TWU498" s="62"/>
      <c r="TWV498" s="62"/>
      <c r="TWW498" s="62"/>
      <c r="TWX498" s="62"/>
      <c r="TWY498" s="62"/>
      <c r="TWZ498" s="62"/>
      <c r="TXA498" s="62"/>
      <c r="TXB498" s="62"/>
      <c r="TXC498" s="62"/>
      <c r="TXD498" s="62"/>
      <c r="TXE498" s="62"/>
      <c r="TXF498" s="62"/>
      <c r="TXG498" s="62"/>
      <c r="TXH498" s="62"/>
      <c r="TXI498" s="62"/>
      <c r="TXJ498" s="62"/>
      <c r="TXK498" s="62"/>
      <c r="TXL498" s="62"/>
      <c r="TXM498" s="62"/>
      <c r="TXN498" s="62"/>
      <c r="TXO498" s="62"/>
      <c r="TXP498" s="62"/>
      <c r="TXQ498" s="62"/>
      <c r="TXR498" s="62"/>
      <c r="TXS498" s="62"/>
      <c r="TXT498" s="62"/>
      <c r="TXU498" s="62"/>
      <c r="TXV498" s="62"/>
      <c r="TXW498" s="62"/>
      <c r="TXX498" s="62"/>
      <c r="TXY498" s="62"/>
      <c r="TXZ498" s="62"/>
      <c r="TYA498" s="62"/>
      <c r="TYB498" s="62"/>
      <c r="TYC498" s="62"/>
      <c r="TYD498" s="62"/>
      <c r="TYE498" s="62"/>
      <c r="TYF498" s="62"/>
      <c r="TYG498" s="62"/>
      <c r="TYH498" s="62"/>
      <c r="TYI498" s="62"/>
      <c r="TYJ498" s="62"/>
      <c r="TYK498" s="62"/>
      <c r="TYL498" s="62"/>
      <c r="TYM498" s="62"/>
      <c r="TYN498" s="62"/>
      <c r="TYO498" s="62"/>
      <c r="TYP498" s="62"/>
      <c r="TYQ498" s="62"/>
      <c r="TYR498" s="62"/>
      <c r="TYS498" s="62"/>
      <c r="TYT498" s="62"/>
      <c r="TYU498" s="62"/>
      <c r="TYV498" s="62"/>
      <c r="TYW498" s="62"/>
      <c r="TYX498" s="62"/>
      <c r="TYY498" s="62"/>
      <c r="TYZ498" s="62"/>
      <c r="TZA498" s="62"/>
      <c r="TZB498" s="62"/>
      <c r="TZC498" s="62"/>
      <c r="TZD498" s="62"/>
      <c r="TZE498" s="62"/>
      <c r="TZF498" s="62"/>
      <c r="TZG498" s="62"/>
      <c r="TZH498" s="62"/>
      <c r="TZI498" s="62"/>
      <c r="TZJ498" s="62"/>
      <c r="TZK498" s="62"/>
      <c r="TZL498" s="62"/>
      <c r="TZM498" s="62"/>
      <c r="TZN498" s="62"/>
      <c r="TZO498" s="62"/>
      <c r="TZP498" s="62"/>
      <c r="TZQ498" s="62"/>
      <c r="TZR498" s="62"/>
      <c r="TZS498" s="62"/>
      <c r="TZT498" s="62"/>
      <c r="TZU498" s="62"/>
      <c r="TZV498" s="62"/>
      <c r="TZW498" s="62"/>
      <c r="TZX498" s="62"/>
      <c r="TZY498" s="62"/>
      <c r="TZZ498" s="62"/>
      <c r="UAA498" s="62"/>
      <c r="UAB498" s="62"/>
      <c r="UAC498" s="62"/>
      <c r="UAD498" s="62"/>
      <c r="UAE498" s="62"/>
      <c r="UAF498" s="62"/>
      <c r="UAG498" s="62"/>
      <c r="UAH498" s="62"/>
      <c r="UAI498" s="62"/>
      <c r="UAJ498" s="62"/>
      <c r="UAK498" s="62"/>
      <c r="UAL498" s="62"/>
      <c r="UAM498" s="62"/>
      <c r="UAN498" s="62"/>
      <c r="UAO498" s="62"/>
      <c r="UAP498" s="62"/>
      <c r="UAQ498" s="62"/>
      <c r="UAR498" s="62"/>
      <c r="UAS498" s="62"/>
      <c r="UAT498" s="62"/>
      <c r="UAU498" s="62"/>
      <c r="UAV498" s="62"/>
      <c r="UAW498" s="62"/>
      <c r="UAX498" s="62"/>
      <c r="UAY498" s="62"/>
      <c r="UAZ498" s="62"/>
      <c r="UBA498" s="62"/>
      <c r="UBB498" s="62"/>
      <c r="UBC498" s="62"/>
      <c r="UBD498" s="62"/>
      <c r="UBE498" s="62"/>
      <c r="UBF498" s="62"/>
      <c r="UBG498" s="62"/>
      <c r="UBH498" s="62"/>
      <c r="UBI498" s="62"/>
      <c r="UBJ498" s="62"/>
      <c r="UBK498" s="62"/>
      <c r="UBL498" s="62"/>
      <c r="UBM498" s="62"/>
      <c r="UBN498" s="62"/>
      <c r="UBO498" s="62"/>
      <c r="UBP498" s="62"/>
      <c r="UBQ498" s="62"/>
      <c r="UBR498" s="62"/>
      <c r="UBS498" s="62"/>
      <c r="UBT498" s="62"/>
      <c r="UBU498" s="62"/>
      <c r="UBV498" s="62"/>
      <c r="UBW498" s="62"/>
      <c r="UBX498" s="62"/>
      <c r="UBY498" s="62"/>
      <c r="UBZ498" s="62"/>
      <c r="UCA498" s="62"/>
      <c r="UCB498" s="62"/>
      <c r="UCC498" s="62"/>
      <c r="UCD498" s="62"/>
      <c r="UCE498" s="62"/>
      <c r="UCF498" s="62"/>
      <c r="UCG498" s="62"/>
      <c r="UCH498" s="62"/>
      <c r="UCI498" s="62"/>
      <c r="UCJ498" s="62"/>
      <c r="UCK498" s="62"/>
      <c r="UCL498" s="62"/>
      <c r="UCM498" s="62"/>
      <c r="UCN498" s="62"/>
      <c r="UCO498" s="62"/>
      <c r="UCP498" s="62"/>
      <c r="UCQ498" s="62"/>
      <c r="UCR498" s="62"/>
      <c r="UCS498" s="62"/>
      <c r="UCT498" s="62"/>
      <c r="UCU498" s="62"/>
      <c r="UCV498" s="62"/>
      <c r="UCW498" s="62"/>
      <c r="UCX498" s="62"/>
      <c r="UCY498" s="62"/>
      <c r="UCZ498" s="62"/>
      <c r="UDA498" s="62"/>
      <c r="UDB498" s="62"/>
      <c r="UDC498" s="62"/>
      <c r="UDD498" s="62"/>
      <c r="UDE498" s="62"/>
      <c r="UDF498" s="62"/>
      <c r="UDG498" s="62"/>
      <c r="UDH498" s="62"/>
      <c r="UDI498" s="62"/>
      <c r="UDJ498" s="62"/>
      <c r="UDK498" s="62"/>
      <c r="UDL498" s="62"/>
      <c r="UDM498" s="62"/>
      <c r="UDN498" s="62"/>
      <c r="UDO498" s="62"/>
      <c r="UDP498" s="62"/>
      <c r="UDQ498" s="62"/>
      <c r="UDR498" s="62"/>
      <c r="UDS498" s="62"/>
      <c r="UDT498" s="62"/>
      <c r="UDU498" s="62"/>
      <c r="UDV498" s="62"/>
      <c r="UDW498" s="62"/>
      <c r="UDX498" s="62"/>
      <c r="UDY498" s="62"/>
      <c r="UDZ498" s="62"/>
      <c r="UEA498" s="62"/>
      <c r="UEB498" s="62"/>
      <c r="UEC498" s="62"/>
      <c r="UED498" s="62"/>
      <c r="UEE498" s="62"/>
      <c r="UEF498" s="62"/>
      <c r="UEG498" s="62"/>
      <c r="UEH498" s="62"/>
      <c r="UEI498" s="62"/>
      <c r="UEJ498" s="62"/>
      <c r="UEK498" s="62"/>
      <c r="UEL498" s="62"/>
      <c r="UEM498" s="62"/>
      <c r="UEN498" s="62"/>
      <c r="UEO498" s="62"/>
      <c r="UEP498" s="62"/>
      <c r="UEQ498" s="62"/>
      <c r="UER498" s="62"/>
      <c r="UES498" s="62"/>
      <c r="UET498" s="62"/>
      <c r="UEU498" s="62"/>
      <c r="UEV498" s="62"/>
      <c r="UEW498" s="62"/>
      <c r="UEX498" s="62"/>
      <c r="UEY498" s="62"/>
      <c r="UEZ498" s="62"/>
      <c r="UFA498" s="62"/>
      <c r="UFB498" s="62"/>
      <c r="UFC498" s="62"/>
      <c r="UFD498" s="62"/>
      <c r="UFE498" s="62"/>
      <c r="UFF498" s="62"/>
      <c r="UFG498" s="62"/>
      <c r="UFH498" s="62"/>
      <c r="UFI498" s="62"/>
      <c r="UFJ498" s="62"/>
      <c r="UFK498" s="62"/>
      <c r="UFL498" s="62"/>
      <c r="UFM498" s="62"/>
      <c r="UFN498" s="62"/>
      <c r="UFO498" s="62"/>
      <c r="UFP498" s="62"/>
      <c r="UFQ498" s="62"/>
      <c r="UFR498" s="62"/>
      <c r="UFS498" s="62"/>
      <c r="UFT498" s="62"/>
      <c r="UFU498" s="62"/>
      <c r="UFV498" s="62"/>
      <c r="UFW498" s="62"/>
      <c r="UFX498" s="62"/>
      <c r="UFY498" s="62"/>
      <c r="UFZ498" s="62"/>
      <c r="UGA498" s="62"/>
      <c r="UGB498" s="62"/>
      <c r="UGC498" s="62"/>
      <c r="UGD498" s="62"/>
      <c r="UGE498" s="62"/>
      <c r="UGF498" s="62"/>
      <c r="UGG498" s="62"/>
      <c r="UGH498" s="62"/>
      <c r="UGI498" s="62"/>
      <c r="UGJ498" s="62"/>
      <c r="UGK498" s="62"/>
      <c r="UGL498" s="62"/>
      <c r="UGM498" s="62"/>
      <c r="UGN498" s="62"/>
      <c r="UGO498" s="62"/>
      <c r="UGP498" s="62"/>
      <c r="UGQ498" s="62"/>
      <c r="UGR498" s="62"/>
      <c r="UGS498" s="62"/>
      <c r="UGT498" s="62"/>
      <c r="UGU498" s="62"/>
      <c r="UGV498" s="62"/>
      <c r="UGW498" s="62"/>
      <c r="UGX498" s="62"/>
      <c r="UGY498" s="62"/>
      <c r="UGZ498" s="62"/>
      <c r="UHA498" s="62"/>
      <c r="UHB498" s="62"/>
      <c r="UHC498" s="62"/>
      <c r="UHD498" s="62"/>
      <c r="UHE498" s="62"/>
      <c r="UHF498" s="62"/>
      <c r="UHG498" s="62"/>
      <c r="UHH498" s="62"/>
      <c r="UHI498" s="62"/>
      <c r="UHJ498" s="62"/>
      <c r="UHK498" s="62"/>
      <c r="UHL498" s="62"/>
      <c r="UHM498" s="62"/>
      <c r="UHN498" s="62"/>
      <c r="UHO498" s="62"/>
      <c r="UHP498" s="62"/>
      <c r="UHQ498" s="62"/>
      <c r="UHR498" s="62"/>
      <c r="UHS498" s="62"/>
      <c r="UHT498" s="62"/>
      <c r="UHU498" s="62"/>
      <c r="UHV498" s="62"/>
      <c r="UHW498" s="62"/>
      <c r="UHX498" s="62"/>
      <c r="UHY498" s="62"/>
      <c r="UHZ498" s="62"/>
      <c r="UIA498" s="62"/>
      <c r="UIB498" s="62"/>
      <c r="UIC498" s="62"/>
      <c r="UID498" s="62"/>
      <c r="UIE498" s="62"/>
      <c r="UIF498" s="62"/>
      <c r="UIG498" s="62"/>
      <c r="UIH498" s="62"/>
      <c r="UII498" s="62"/>
      <c r="UIJ498" s="62"/>
      <c r="UIK498" s="62"/>
      <c r="UIL498" s="62"/>
      <c r="UIM498" s="62"/>
      <c r="UIN498" s="62"/>
      <c r="UIO498" s="62"/>
      <c r="UIP498" s="62"/>
      <c r="UIQ498" s="62"/>
      <c r="UIR498" s="62"/>
      <c r="UIS498" s="62"/>
      <c r="UIT498" s="62"/>
      <c r="UIU498" s="62"/>
      <c r="UIV498" s="62"/>
      <c r="UIW498" s="62"/>
      <c r="UIX498" s="62"/>
      <c r="UIY498" s="62"/>
      <c r="UIZ498" s="62"/>
      <c r="UJA498" s="62"/>
      <c r="UJB498" s="62"/>
      <c r="UJC498" s="62"/>
      <c r="UJD498" s="62"/>
      <c r="UJE498" s="62"/>
      <c r="UJF498" s="62"/>
      <c r="UJG498" s="62"/>
      <c r="UJH498" s="62"/>
      <c r="UJI498" s="62"/>
      <c r="UJJ498" s="62"/>
      <c r="UJK498" s="62"/>
      <c r="UJL498" s="62"/>
      <c r="UJM498" s="62"/>
      <c r="UJN498" s="62"/>
      <c r="UJO498" s="62"/>
      <c r="UJP498" s="62"/>
      <c r="UJQ498" s="62"/>
      <c r="UJR498" s="62"/>
      <c r="UJS498" s="62"/>
      <c r="UJT498" s="62"/>
      <c r="UJU498" s="62"/>
      <c r="UJV498" s="62"/>
      <c r="UJW498" s="62"/>
      <c r="UJX498" s="62"/>
      <c r="UJY498" s="62"/>
      <c r="UJZ498" s="62"/>
      <c r="UKA498" s="62"/>
      <c r="UKB498" s="62"/>
      <c r="UKC498" s="62"/>
      <c r="UKD498" s="62"/>
      <c r="UKE498" s="62"/>
      <c r="UKF498" s="62"/>
      <c r="UKG498" s="62"/>
      <c r="UKH498" s="62"/>
      <c r="UKI498" s="62"/>
      <c r="UKJ498" s="62"/>
      <c r="UKK498" s="62"/>
      <c r="UKL498" s="62"/>
      <c r="UKM498" s="62"/>
      <c r="UKN498" s="62"/>
      <c r="UKO498" s="62"/>
      <c r="UKP498" s="62"/>
      <c r="UKQ498" s="62"/>
      <c r="UKR498" s="62"/>
      <c r="UKS498" s="62"/>
      <c r="UKT498" s="62"/>
      <c r="UKU498" s="62"/>
      <c r="UKV498" s="62"/>
      <c r="UKW498" s="62"/>
      <c r="UKX498" s="62"/>
      <c r="UKY498" s="62"/>
      <c r="UKZ498" s="62"/>
      <c r="ULA498" s="62"/>
      <c r="ULB498" s="62"/>
      <c r="ULC498" s="62"/>
      <c r="ULD498" s="62"/>
      <c r="ULE498" s="62"/>
      <c r="ULF498" s="62"/>
      <c r="ULG498" s="62"/>
      <c r="ULH498" s="62"/>
      <c r="ULI498" s="62"/>
      <c r="ULJ498" s="62"/>
      <c r="ULK498" s="62"/>
      <c r="ULL498" s="62"/>
      <c r="ULM498" s="62"/>
      <c r="ULN498" s="62"/>
      <c r="ULO498" s="62"/>
      <c r="ULP498" s="62"/>
      <c r="ULQ498" s="62"/>
      <c r="ULR498" s="62"/>
      <c r="ULS498" s="62"/>
      <c r="ULT498" s="62"/>
      <c r="ULU498" s="62"/>
      <c r="ULV498" s="62"/>
      <c r="ULW498" s="62"/>
      <c r="ULX498" s="62"/>
      <c r="ULY498" s="62"/>
      <c r="ULZ498" s="62"/>
      <c r="UMA498" s="62"/>
      <c r="UMB498" s="62"/>
      <c r="UMC498" s="62"/>
      <c r="UMD498" s="62"/>
      <c r="UME498" s="62"/>
      <c r="UMF498" s="62"/>
      <c r="UMG498" s="62"/>
      <c r="UMH498" s="62"/>
      <c r="UMI498" s="62"/>
      <c r="UMJ498" s="62"/>
      <c r="UMK498" s="62"/>
      <c r="UML498" s="62"/>
      <c r="UMM498" s="62"/>
      <c r="UMN498" s="62"/>
      <c r="UMO498" s="62"/>
      <c r="UMP498" s="62"/>
      <c r="UMQ498" s="62"/>
      <c r="UMR498" s="62"/>
      <c r="UMS498" s="62"/>
      <c r="UMT498" s="62"/>
      <c r="UMU498" s="62"/>
      <c r="UMV498" s="62"/>
      <c r="UMW498" s="62"/>
      <c r="UMX498" s="62"/>
      <c r="UMY498" s="62"/>
      <c r="UMZ498" s="62"/>
      <c r="UNA498" s="62"/>
      <c r="UNB498" s="62"/>
      <c r="UNC498" s="62"/>
      <c r="UND498" s="62"/>
      <c r="UNE498" s="62"/>
      <c r="UNF498" s="62"/>
      <c r="UNG498" s="62"/>
      <c r="UNH498" s="62"/>
      <c r="UNI498" s="62"/>
      <c r="UNJ498" s="62"/>
      <c r="UNK498" s="62"/>
      <c r="UNL498" s="62"/>
      <c r="UNM498" s="62"/>
      <c r="UNN498" s="62"/>
      <c r="UNO498" s="62"/>
      <c r="UNP498" s="62"/>
      <c r="UNQ498" s="62"/>
      <c r="UNR498" s="62"/>
      <c r="UNS498" s="62"/>
      <c r="UNT498" s="62"/>
      <c r="UNU498" s="62"/>
      <c r="UNV498" s="62"/>
      <c r="UNW498" s="62"/>
      <c r="UNX498" s="62"/>
      <c r="UNY498" s="62"/>
      <c r="UNZ498" s="62"/>
      <c r="UOA498" s="62"/>
      <c r="UOB498" s="62"/>
      <c r="UOC498" s="62"/>
      <c r="UOD498" s="62"/>
      <c r="UOE498" s="62"/>
      <c r="UOF498" s="62"/>
      <c r="UOG498" s="62"/>
      <c r="UOH498" s="62"/>
      <c r="UOI498" s="62"/>
      <c r="UOJ498" s="62"/>
      <c r="UOK498" s="62"/>
      <c r="UOL498" s="62"/>
      <c r="UOM498" s="62"/>
      <c r="UON498" s="62"/>
      <c r="UOO498" s="62"/>
      <c r="UOP498" s="62"/>
      <c r="UOQ498" s="62"/>
      <c r="UOR498" s="62"/>
      <c r="UOS498" s="62"/>
      <c r="UOT498" s="62"/>
      <c r="UOU498" s="62"/>
      <c r="UOV498" s="62"/>
      <c r="UOW498" s="62"/>
      <c r="UOX498" s="62"/>
      <c r="UOY498" s="62"/>
      <c r="UOZ498" s="62"/>
      <c r="UPA498" s="62"/>
      <c r="UPB498" s="62"/>
      <c r="UPC498" s="62"/>
      <c r="UPD498" s="62"/>
      <c r="UPE498" s="62"/>
      <c r="UPF498" s="62"/>
      <c r="UPG498" s="62"/>
      <c r="UPH498" s="62"/>
      <c r="UPI498" s="62"/>
      <c r="UPJ498" s="62"/>
      <c r="UPK498" s="62"/>
      <c r="UPL498" s="62"/>
      <c r="UPM498" s="62"/>
      <c r="UPN498" s="62"/>
      <c r="UPO498" s="62"/>
      <c r="UPP498" s="62"/>
      <c r="UPQ498" s="62"/>
      <c r="UPR498" s="62"/>
      <c r="UPS498" s="62"/>
      <c r="UPT498" s="62"/>
      <c r="UPU498" s="62"/>
      <c r="UPV498" s="62"/>
      <c r="UPW498" s="62"/>
      <c r="UPX498" s="62"/>
      <c r="UPY498" s="62"/>
      <c r="UPZ498" s="62"/>
      <c r="UQA498" s="62"/>
      <c r="UQB498" s="62"/>
      <c r="UQC498" s="62"/>
      <c r="UQD498" s="62"/>
      <c r="UQE498" s="62"/>
      <c r="UQF498" s="62"/>
      <c r="UQG498" s="62"/>
      <c r="UQH498" s="62"/>
      <c r="UQI498" s="62"/>
      <c r="UQJ498" s="62"/>
      <c r="UQK498" s="62"/>
      <c r="UQL498" s="62"/>
      <c r="UQM498" s="62"/>
      <c r="UQN498" s="62"/>
      <c r="UQO498" s="62"/>
      <c r="UQP498" s="62"/>
      <c r="UQQ498" s="62"/>
      <c r="UQR498" s="62"/>
      <c r="UQS498" s="62"/>
      <c r="UQT498" s="62"/>
      <c r="UQU498" s="62"/>
      <c r="UQV498" s="62"/>
      <c r="UQW498" s="62"/>
      <c r="UQX498" s="62"/>
      <c r="UQY498" s="62"/>
      <c r="UQZ498" s="62"/>
      <c r="URA498" s="62"/>
      <c r="URB498" s="62"/>
      <c r="URC498" s="62"/>
      <c r="URD498" s="62"/>
      <c r="URE498" s="62"/>
      <c r="URF498" s="62"/>
      <c r="URG498" s="62"/>
      <c r="URH498" s="62"/>
      <c r="URI498" s="62"/>
      <c r="URJ498" s="62"/>
      <c r="URK498" s="62"/>
      <c r="URL498" s="62"/>
      <c r="URM498" s="62"/>
      <c r="URN498" s="62"/>
      <c r="URO498" s="62"/>
      <c r="URP498" s="62"/>
      <c r="URQ498" s="62"/>
      <c r="URR498" s="62"/>
      <c r="URS498" s="62"/>
      <c r="URT498" s="62"/>
      <c r="URU498" s="62"/>
      <c r="URV498" s="62"/>
      <c r="URW498" s="62"/>
      <c r="URX498" s="62"/>
      <c r="URY498" s="62"/>
      <c r="URZ498" s="62"/>
      <c r="USA498" s="62"/>
      <c r="USB498" s="62"/>
      <c r="USC498" s="62"/>
      <c r="USD498" s="62"/>
      <c r="USE498" s="62"/>
      <c r="USF498" s="62"/>
      <c r="USG498" s="62"/>
      <c r="USH498" s="62"/>
      <c r="USI498" s="62"/>
      <c r="USJ498" s="62"/>
      <c r="USK498" s="62"/>
      <c r="USL498" s="62"/>
      <c r="USM498" s="62"/>
      <c r="USN498" s="62"/>
      <c r="USO498" s="62"/>
      <c r="USP498" s="62"/>
      <c r="USQ498" s="62"/>
      <c r="USR498" s="62"/>
      <c r="USS498" s="62"/>
      <c r="UST498" s="62"/>
      <c r="USU498" s="62"/>
      <c r="USV498" s="62"/>
      <c r="USW498" s="62"/>
      <c r="USX498" s="62"/>
      <c r="USY498" s="62"/>
      <c r="USZ498" s="62"/>
      <c r="UTA498" s="62"/>
      <c r="UTB498" s="62"/>
      <c r="UTC498" s="62"/>
      <c r="UTD498" s="62"/>
      <c r="UTE498" s="62"/>
      <c r="UTF498" s="62"/>
      <c r="UTG498" s="62"/>
      <c r="UTH498" s="62"/>
      <c r="UTI498" s="62"/>
      <c r="UTJ498" s="62"/>
      <c r="UTK498" s="62"/>
      <c r="UTL498" s="62"/>
      <c r="UTM498" s="62"/>
      <c r="UTN498" s="62"/>
      <c r="UTO498" s="62"/>
      <c r="UTP498" s="62"/>
      <c r="UTQ498" s="62"/>
      <c r="UTR498" s="62"/>
      <c r="UTS498" s="62"/>
      <c r="UTT498" s="62"/>
      <c r="UTU498" s="62"/>
      <c r="UTV498" s="62"/>
      <c r="UTW498" s="62"/>
      <c r="UTX498" s="62"/>
      <c r="UTY498" s="62"/>
      <c r="UTZ498" s="62"/>
      <c r="UUA498" s="62"/>
      <c r="UUB498" s="62"/>
      <c r="UUC498" s="62"/>
      <c r="UUD498" s="62"/>
      <c r="UUE498" s="62"/>
      <c r="UUF498" s="62"/>
      <c r="UUG498" s="62"/>
      <c r="UUH498" s="62"/>
      <c r="UUI498" s="62"/>
      <c r="UUJ498" s="62"/>
      <c r="UUK498" s="62"/>
      <c r="UUL498" s="62"/>
      <c r="UUM498" s="62"/>
      <c r="UUN498" s="62"/>
      <c r="UUO498" s="62"/>
      <c r="UUP498" s="62"/>
      <c r="UUQ498" s="62"/>
      <c r="UUR498" s="62"/>
      <c r="UUS498" s="62"/>
      <c r="UUT498" s="62"/>
      <c r="UUU498" s="62"/>
      <c r="UUV498" s="62"/>
      <c r="UUW498" s="62"/>
      <c r="UUX498" s="62"/>
      <c r="UUY498" s="62"/>
      <c r="UUZ498" s="62"/>
      <c r="UVA498" s="62"/>
      <c r="UVB498" s="62"/>
      <c r="UVC498" s="62"/>
      <c r="UVD498" s="62"/>
      <c r="UVE498" s="62"/>
      <c r="UVF498" s="62"/>
      <c r="UVG498" s="62"/>
      <c r="UVH498" s="62"/>
      <c r="UVI498" s="62"/>
      <c r="UVJ498" s="62"/>
      <c r="UVK498" s="62"/>
      <c r="UVL498" s="62"/>
      <c r="UVM498" s="62"/>
      <c r="UVN498" s="62"/>
      <c r="UVO498" s="62"/>
      <c r="UVP498" s="62"/>
      <c r="UVQ498" s="62"/>
      <c r="UVR498" s="62"/>
      <c r="UVS498" s="62"/>
      <c r="UVT498" s="62"/>
      <c r="UVU498" s="62"/>
      <c r="UVV498" s="62"/>
      <c r="UVW498" s="62"/>
      <c r="UVX498" s="62"/>
      <c r="UVY498" s="62"/>
      <c r="UVZ498" s="62"/>
      <c r="UWA498" s="62"/>
      <c r="UWB498" s="62"/>
      <c r="UWC498" s="62"/>
      <c r="UWD498" s="62"/>
      <c r="UWE498" s="62"/>
      <c r="UWF498" s="62"/>
      <c r="UWG498" s="62"/>
      <c r="UWH498" s="62"/>
      <c r="UWI498" s="62"/>
      <c r="UWJ498" s="62"/>
      <c r="UWK498" s="62"/>
      <c r="UWL498" s="62"/>
      <c r="UWM498" s="62"/>
      <c r="UWN498" s="62"/>
      <c r="UWO498" s="62"/>
      <c r="UWP498" s="62"/>
      <c r="UWQ498" s="62"/>
      <c r="UWR498" s="62"/>
      <c r="UWS498" s="62"/>
      <c r="UWT498" s="62"/>
      <c r="UWU498" s="62"/>
      <c r="UWV498" s="62"/>
      <c r="UWW498" s="62"/>
      <c r="UWX498" s="62"/>
      <c r="UWY498" s="62"/>
      <c r="UWZ498" s="62"/>
      <c r="UXA498" s="62"/>
      <c r="UXB498" s="62"/>
      <c r="UXC498" s="62"/>
      <c r="UXD498" s="62"/>
      <c r="UXE498" s="62"/>
      <c r="UXF498" s="62"/>
      <c r="UXG498" s="62"/>
      <c r="UXH498" s="62"/>
      <c r="UXI498" s="62"/>
      <c r="UXJ498" s="62"/>
      <c r="UXK498" s="62"/>
      <c r="UXL498" s="62"/>
      <c r="UXM498" s="62"/>
      <c r="UXN498" s="62"/>
      <c r="UXO498" s="62"/>
      <c r="UXP498" s="62"/>
      <c r="UXQ498" s="62"/>
      <c r="UXR498" s="62"/>
      <c r="UXS498" s="62"/>
      <c r="UXT498" s="62"/>
      <c r="UXU498" s="62"/>
      <c r="UXV498" s="62"/>
      <c r="UXW498" s="62"/>
      <c r="UXX498" s="62"/>
      <c r="UXY498" s="62"/>
      <c r="UXZ498" s="62"/>
      <c r="UYA498" s="62"/>
      <c r="UYB498" s="62"/>
      <c r="UYC498" s="62"/>
      <c r="UYD498" s="62"/>
      <c r="UYE498" s="62"/>
      <c r="UYF498" s="62"/>
      <c r="UYG498" s="62"/>
      <c r="UYH498" s="62"/>
      <c r="UYI498" s="62"/>
      <c r="UYJ498" s="62"/>
      <c r="UYK498" s="62"/>
      <c r="UYL498" s="62"/>
      <c r="UYM498" s="62"/>
      <c r="UYN498" s="62"/>
      <c r="UYO498" s="62"/>
      <c r="UYP498" s="62"/>
      <c r="UYQ498" s="62"/>
      <c r="UYR498" s="62"/>
      <c r="UYS498" s="62"/>
      <c r="UYT498" s="62"/>
      <c r="UYU498" s="62"/>
      <c r="UYV498" s="62"/>
      <c r="UYW498" s="62"/>
      <c r="UYX498" s="62"/>
      <c r="UYY498" s="62"/>
      <c r="UYZ498" s="62"/>
      <c r="UZA498" s="62"/>
      <c r="UZB498" s="62"/>
      <c r="UZC498" s="62"/>
      <c r="UZD498" s="62"/>
      <c r="UZE498" s="62"/>
      <c r="UZF498" s="62"/>
      <c r="UZG498" s="62"/>
      <c r="UZH498" s="62"/>
      <c r="UZI498" s="62"/>
      <c r="UZJ498" s="62"/>
      <c r="UZK498" s="62"/>
      <c r="UZL498" s="62"/>
      <c r="UZM498" s="62"/>
      <c r="UZN498" s="62"/>
      <c r="UZO498" s="62"/>
      <c r="UZP498" s="62"/>
      <c r="UZQ498" s="62"/>
      <c r="UZR498" s="62"/>
      <c r="UZS498" s="62"/>
      <c r="UZT498" s="62"/>
      <c r="UZU498" s="62"/>
      <c r="UZV498" s="62"/>
      <c r="UZW498" s="62"/>
      <c r="UZX498" s="62"/>
      <c r="UZY498" s="62"/>
      <c r="UZZ498" s="62"/>
      <c r="VAA498" s="62"/>
      <c r="VAB498" s="62"/>
      <c r="VAC498" s="62"/>
      <c r="VAD498" s="62"/>
      <c r="VAE498" s="62"/>
      <c r="VAF498" s="62"/>
      <c r="VAG498" s="62"/>
      <c r="VAH498" s="62"/>
      <c r="VAI498" s="62"/>
      <c r="VAJ498" s="62"/>
      <c r="VAK498" s="62"/>
      <c r="VAL498" s="62"/>
      <c r="VAM498" s="62"/>
      <c r="VAN498" s="62"/>
      <c r="VAO498" s="62"/>
      <c r="VAP498" s="62"/>
      <c r="VAQ498" s="62"/>
      <c r="VAR498" s="62"/>
      <c r="VAS498" s="62"/>
      <c r="VAT498" s="62"/>
      <c r="VAU498" s="62"/>
      <c r="VAV498" s="62"/>
      <c r="VAW498" s="62"/>
      <c r="VAX498" s="62"/>
      <c r="VAY498" s="62"/>
      <c r="VAZ498" s="62"/>
      <c r="VBA498" s="62"/>
      <c r="VBB498" s="62"/>
      <c r="VBC498" s="62"/>
      <c r="VBD498" s="62"/>
      <c r="VBE498" s="62"/>
      <c r="VBF498" s="62"/>
      <c r="VBG498" s="62"/>
      <c r="VBH498" s="62"/>
      <c r="VBI498" s="62"/>
      <c r="VBJ498" s="62"/>
      <c r="VBK498" s="62"/>
      <c r="VBL498" s="62"/>
      <c r="VBM498" s="62"/>
      <c r="VBN498" s="62"/>
      <c r="VBO498" s="62"/>
      <c r="VBP498" s="62"/>
      <c r="VBQ498" s="62"/>
      <c r="VBR498" s="62"/>
      <c r="VBS498" s="62"/>
      <c r="VBT498" s="62"/>
      <c r="VBU498" s="62"/>
      <c r="VBV498" s="62"/>
      <c r="VBW498" s="62"/>
      <c r="VBX498" s="62"/>
      <c r="VBY498" s="62"/>
      <c r="VBZ498" s="62"/>
      <c r="VCA498" s="62"/>
      <c r="VCB498" s="62"/>
      <c r="VCC498" s="62"/>
      <c r="VCD498" s="62"/>
      <c r="VCE498" s="62"/>
      <c r="VCF498" s="62"/>
      <c r="VCG498" s="62"/>
      <c r="VCH498" s="62"/>
      <c r="VCI498" s="62"/>
      <c r="VCJ498" s="62"/>
      <c r="VCK498" s="62"/>
      <c r="VCL498" s="62"/>
      <c r="VCM498" s="62"/>
      <c r="VCN498" s="62"/>
      <c r="VCO498" s="62"/>
      <c r="VCP498" s="62"/>
      <c r="VCQ498" s="62"/>
      <c r="VCR498" s="62"/>
      <c r="VCS498" s="62"/>
      <c r="VCT498" s="62"/>
      <c r="VCU498" s="62"/>
      <c r="VCV498" s="62"/>
      <c r="VCW498" s="62"/>
      <c r="VCX498" s="62"/>
      <c r="VCY498" s="62"/>
      <c r="VCZ498" s="62"/>
      <c r="VDA498" s="62"/>
      <c r="VDB498" s="62"/>
      <c r="VDC498" s="62"/>
      <c r="VDD498" s="62"/>
      <c r="VDE498" s="62"/>
      <c r="VDF498" s="62"/>
      <c r="VDG498" s="62"/>
      <c r="VDH498" s="62"/>
      <c r="VDI498" s="62"/>
      <c r="VDJ498" s="62"/>
      <c r="VDK498" s="62"/>
      <c r="VDL498" s="62"/>
      <c r="VDM498" s="62"/>
      <c r="VDN498" s="62"/>
      <c r="VDO498" s="62"/>
      <c r="VDP498" s="62"/>
      <c r="VDQ498" s="62"/>
      <c r="VDR498" s="62"/>
      <c r="VDS498" s="62"/>
      <c r="VDT498" s="62"/>
      <c r="VDU498" s="62"/>
      <c r="VDV498" s="62"/>
      <c r="VDW498" s="62"/>
      <c r="VDX498" s="62"/>
      <c r="VDY498" s="62"/>
      <c r="VDZ498" s="62"/>
      <c r="VEA498" s="62"/>
      <c r="VEB498" s="62"/>
      <c r="VEC498" s="62"/>
      <c r="VED498" s="62"/>
      <c r="VEE498" s="62"/>
      <c r="VEF498" s="62"/>
      <c r="VEG498" s="62"/>
      <c r="VEH498" s="62"/>
      <c r="VEI498" s="62"/>
      <c r="VEJ498" s="62"/>
      <c r="VEK498" s="62"/>
      <c r="VEL498" s="62"/>
      <c r="VEM498" s="62"/>
      <c r="VEN498" s="62"/>
      <c r="VEO498" s="62"/>
      <c r="VEP498" s="62"/>
      <c r="VEQ498" s="62"/>
      <c r="VER498" s="62"/>
      <c r="VES498" s="62"/>
      <c r="VET498" s="62"/>
      <c r="VEU498" s="62"/>
      <c r="VEV498" s="62"/>
      <c r="VEW498" s="62"/>
      <c r="VEX498" s="62"/>
      <c r="VEY498" s="62"/>
      <c r="VEZ498" s="62"/>
      <c r="VFA498" s="62"/>
      <c r="VFB498" s="62"/>
      <c r="VFC498" s="62"/>
      <c r="VFD498" s="62"/>
      <c r="VFE498" s="62"/>
      <c r="VFF498" s="62"/>
      <c r="VFG498" s="62"/>
      <c r="VFH498" s="62"/>
      <c r="VFI498" s="62"/>
      <c r="VFJ498" s="62"/>
      <c r="VFK498" s="62"/>
      <c r="VFL498" s="62"/>
      <c r="VFM498" s="62"/>
      <c r="VFN498" s="62"/>
      <c r="VFO498" s="62"/>
      <c r="VFP498" s="62"/>
      <c r="VFQ498" s="62"/>
      <c r="VFR498" s="62"/>
      <c r="VFS498" s="62"/>
      <c r="VFT498" s="62"/>
      <c r="VFU498" s="62"/>
      <c r="VFV498" s="62"/>
      <c r="VFW498" s="62"/>
      <c r="VFX498" s="62"/>
      <c r="VFY498" s="62"/>
      <c r="VFZ498" s="62"/>
      <c r="VGA498" s="62"/>
      <c r="VGB498" s="62"/>
      <c r="VGC498" s="62"/>
      <c r="VGD498" s="62"/>
      <c r="VGE498" s="62"/>
      <c r="VGF498" s="62"/>
      <c r="VGG498" s="62"/>
      <c r="VGH498" s="62"/>
      <c r="VGI498" s="62"/>
      <c r="VGJ498" s="62"/>
      <c r="VGK498" s="62"/>
      <c r="VGL498" s="62"/>
      <c r="VGM498" s="62"/>
      <c r="VGN498" s="62"/>
      <c r="VGO498" s="62"/>
      <c r="VGP498" s="62"/>
      <c r="VGQ498" s="62"/>
      <c r="VGR498" s="62"/>
      <c r="VGS498" s="62"/>
      <c r="VGT498" s="62"/>
      <c r="VGU498" s="62"/>
      <c r="VGV498" s="62"/>
      <c r="VGW498" s="62"/>
      <c r="VGX498" s="62"/>
      <c r="VGY498" s="62"/>
      <c r="VGZ498" s="62"/>
      <c r="VHA498" s="62"/>
      <c r="VHB498" s="62"/>
      <c r="VHC498" s="62"/>
      <c r="VHD498" s="62"/>
      <c r="VHE498" s="62"/>
      <c r="VHF498" s="62"/>
      <c r="VHG498" s="62"/>
      <c r="VHH498" s="62"/>
      <c r="VHI498" s="62"/>
      <c r="VHJ498" s="62"/>
      <c r="VHK498" s="62"/>
      <c r="VHL498" s="62"/>
      <c r="VHM498" s="62"/>
      <c r="VHN498" s="62"/>
      <c r="VHO498" s="62"/>
      <c r="VHP498" s="62"/>
      <c r="VHQ498" s="62"/>
      <c r="VHR498" s="62"/>
      <c r="VHS498" s="62"/>
      <c r="VHT498" s="62"/>
      <c r="VHU498" s="62"/>
      <c r="VHV498" s="62"/>
      <c r="VHW498" s="62"/>
      <c r="VHX498" s="62"/>
      <c r="VHY498" s="62"/>
      <c r="VHZ498" s="62"/>
      <c r="VIA498" s="62"/>
      <c r="VIB498" s="62"/>
      <c r="VIC498" s="62"/>
      <c r="VID498" s="62"/>
      <c r="VIE498" s="62"/>
      <c r="VIF498" s="62"/>
      <c r="VIG498" s="62"/>
      <c r="VIH498" s="62"/>
      <c r="VII498" s="62"/>
      <c r="VIJ498" s="62"/>
      <c r="VIK498" s="62"/>
      <c r="VIL498" s="62"/>
      <c r="VIM498" s="62"/>
      <c r="VIN498" s="62"/>
      <c r="VIO498" s="62"/>
      <c r="VIP498" s="62"/>
      <c r="VIQ498" s="62"/>
      <c r="VIR498" s="62"/>
      <c r="VIS498" s="62"/>
      <c r="VIT498" s="62"/>
      <c r="VIU498" s="62"/>
      <c r="VIV498" s="62"/>
      <c r="VIW498" s="62"/>
      <c r="VIX498" s="62"/>
      <c r="VIY498" s="62"/>
      <c r="VIZ498" s="62"/>
      <c r="VJA498" s="62"/>
      <c r="VJB498" s="62"/>
      <c r="VJC498" s="62"/>
      <c r="VJD498" s="62"/>
      <c r="VJE498" s="62"/>
      <c r="VJF498" s="62"/>
      <c r="VJG498" s="62"/>
      <c r="VJH498" s="62"/>
      <c r="VJI498" s="62"/>
      <c r="VJJ498" s="62"/>
      <c r="VJK498" s="62"/>
      <c r="VJL498" s="62"/>
      <c r="VJM498" s="62"/>
      <c r="VJN498" s="62"/>
      <c r="VJO498" s="62"/>
      <c r="VJP498" s="62"/>
      <c r="VJQ498" s="62"/>
      <c r="VJR498" s="62"/>
      <c r="VJS498" s="62"/>
      <c r="VJT498" s="62"/>
      <c r="VJU498" s="62"/>
      <c r="VJV498" s="62"/>
      <c r="VJW498" s="62"/>
      <c r="VJX498" s="62"/>
      <c r="VJY498" s="62"/>
      <c r="VJZ498" s="62"/>
      <c r="VKA498" s="62"/>
      <c r="VKB498" s="62"/>
      <c r="VKC498" s="62"/>
      <c r="VKD498" s="62"/>
      <c r="VKE498" s="62"/>
      <c r="VKF498" s="62"/>
      <c r="VKG498" s="62"/>
      <c r="VKH498" s="62"/>
      <c r="VKI498" s="62"/>
      <c r="VKJ498" s="62"/>
      <c r="VKK498" s="62"/>
      <c r="VKL498" s="62"/>
      <c r="VKM498" s="62"/>
      <c r="VKN498" s="62"/>
      <c r="VKO498" s="62"/>
      <c r="VKP498" s="62"/>
      <c r="VKQ498" s="62"/>
      <c r="VKR498" s="62"/>
      <c r="VKS498" s="62"/>
      <c r="VKT498" s="62"/>
      <c r="VKU498" s="62"/>
      <c r="VKV498" s="62"/>
      <c r="VKW498" s="62"/>
      <c r="VKX498" s="62"/>
      <c r="VKY498" s="62"/>
      <c r="VKZ498" s="62"/>
      <c r="VLA498" s="62"/>
      <c r="VLB498" s="62"/>
      <c r="VLC498" s="62"/>
      <c r="VLD498" s="62"/>
      <c r="VLE498" s="62"/>
      <c r="VLF498" s="62"/>
      <c r="VLG498" s="62"/>
      <c r="VLH498" s="62"/>
      <c r="VLI498" s="62"/>
      <c r="VLJ498" s="62"/>
      <c r="VLK498" s="62"/>
      <c r="VLL498" s="62"/>
      <c r="VLM498" s="62"/>
      <c r="VLN498" s="62"/>
      <c r="VLO498" s="62"/>
      <c r="VLP498" s="62"/>
      <c r="VLQ498" s="62"/>
      <c r="VLR498" s="62"/>
      <c r="VLS498" s="62"/>
      <c r="VLT498" s="62"/>
      <c r="VLU498" s="62"/>
      <c r="VLV498" s="62"/>
      <c r="VLW498" s="62"/>
      <c r="VLX498" s="62"/>
      <c r="VLY498" s="62"/>
      <c r="VLZ498" s="62"/>
      <c r="VMA498" s="62"/>
      <c r="VMB498" s="62"/>
      <c r="VMC498" s="62"/>
      <c r="VMD498" s="62"/>
      <c r="VME498" s="62"/>
      <c r="VMF498" s="62"/>
      <c r="VMG498" s="62"/>
      <c r="VMH498" s="62"/>
      <c r="VMI498" s="62"/>
      <c r="VMJ498" s="62"/>
      <c r="VMK498" s="62"/>
      <c r="VML498" s="62"/>
      <c r="VMM498" s="62"/>
      <c r="VMN498" s="62"/>
      <c r="VMO498" s="62"/>
      <c r="VMP498" s="62"/>
      <c r="VMQ498" s="62"/>
      <c r="VMR498" s="62"/>
      <c r="VMS498" s="62"/>
      <c r="VMT498" s="62"/>
      <c r="VMU498" s="62"/>
      <c r="VMV498" s="62"/>
      <c r="VMW498" s="62"/>
      <c r="VMX498" s="62"/>
      <c r="VMY498" s="62"/>
      <c r="VMZ498" s="62"/>
      <c r="VNA498" s="62"/>
      <c r="VNB498" s="62"/>
      <c r="VNC498" s="62"/>
      <c r="VND498" s="62"/>
      <c r="VNE498" s="62"/>
      <c r="VNF498" s="62"/>
      <c r="VNG498" s="62"/>
      <c r="VNH498" s="62"/>
      <c r="VNI498" s="62"/>
      <c r="VNJ498" s="62"/>
      <c r="VNK498" s="62"/>
      <c r="VNL498" s="62"/>
      <c r="VNM498" s="62"/>
      <c r="VNN498" s="62"/>
      <c r="VNO498" s="62"/>
      <c r="VNP498" s="62"/>
      <c r="VNQ498" s="62"/>
      <c r="VNR498" s="62"/>
      <c r="VNS498" s="62"/>
      <c r="VNT498" s="62"/>
      <c r="VNU498" s="62"/>
      <c r="VNV498" s="62"/>
      <c r="VNW498" s="62"/>
      <c r="VNX498" s="62"/>
      <c r="VNY498" s="62"/>
      <c r="VNZ498" s="62"/>
      <c r="VOA498" s="62"/>
      <c r="VOB498" s="62"/>
      <c r="VOC498" s="62"/>
      <c r="VOD498" s="62"/>
      <c r="VOE498" s="62"/>
      <c r="VOF498" s="62"/>
      <c r="VOG498" s="62"/>
      <c r="VOH498" s="62"/>
      <c r="VOI498" s="62"/>
      <c r="VOJ498" s="62"/>
      <c r="VOK498" s="62"/>
      <c r="VOL498" s="62"/>
      <c r="VOM498" s="62"/>
      <c r="VON498" s="62"/>
      <c r="VOO498" s="62"/>
      <c r="VOP498" s="62"/>
      <c r="VOQ498" s="62"/>
      <c r="VOR498" s="62"/>
      <c r="VOS498" s="62"/>
      <c r="VOT498" s="62"/>
      <c r="VOU498" s="62"/>
      <c r="VOV498" s="62"/>
      <c r="VOW498" s="62"/>
      <c r="VOX498" s="62"/>
      <c r="VOY498" s="62"/>
      <c r="VOZ498" s="62"/>
      <c r="VPA498" s="62"/>
      <c r="VPB498" s="62"/>
      <c r="VPC498" s="62"/>
      <c r="VPD498" s="62"/>
      <c r="VPE498" s="62"/>
      <c r="VPF498" s="62"/>
      <c r="VPG498" s="62"/>
      <c r="VPH498" s="62"/>
      <c r="VPI498" s="62"/>
      <c r="VPJ498" s="62"/>
      <c r="VPK498" s="62"/>
      <c r="VPL498" s="62"/>
      <c r="VPM498" s="62"/>
      <c r="VPN498" s="62"/>
      <c r="VPO498" s="62"/>
      <c r="VPP498" s="62"/>
      <c r="VPQ498" s="62"/>
      <c r="VPR498" s="62"/>
      <c r="VPS498" s="62"/>
      <c r="VPT498" s="62"/>
      <c r="VPU498" s="62"/>
      <c r="VPV498" s="62"/>
      <c r="VPW498" s="62"/>
      <c r="VPX498" s="62"/>
      <c r="VPY498" s="62"/>
      <c r="VPZ498" s="62"/>
      <c r="VQA498" s="62"/>
      <c r="VQB498" s="62"/>
      <c r="VQC498" s="62"/>
      <c r="VQD498" s="62"/>
      <c r="VQE498" s="62"/>
      <c r="VQF498" s="62"/>
      <c r="VQG498" s="62"/>
      <c r="VQH498" s="62"/>
      <c r="VQI498" s="62"/>
      <c r="VQJ498" s="62"/>
      <c r="VQK498" s="62"/>
      <c r="VQL498" s="62"/>
      <c r="VQM498" s="62"/>
      <c r="VQN498" s="62"/>
      <c r="VQO498" s="62"/>
      <c r="VQP498" s="62"/>
      <c r="VQQ498" s="62"/>
      <c r="VQR498" s="62"/>
      <c r="VQS498" s="62"/>
      <c r="VQT498" s="62"/>
      <c r="VQU498" s="62"/>
      <c r="VQV498" s="62"/>
      <c r="VQW498" s="62"/>
      <c r="VQX498" s="62"/>
      <c r="VQY498" s="62"/>
      <c r="VQZ498" s="62"/>
      <c r="VRA498" s="62"/>
      <c r="VRB498" s="62"/>
      <c r="VRC498" s="62"/>
      <c r="VRD498" s="62"/>
      <c r="VRE498" s="62"/>
      <c r="VRF498" s="62"/>
      <c r="VRG498" s="62"/>
      <c r="VRH498" s="62"/>
      <c r="VRI498" s="62"/>
      <c r="VRJ498" s="62"/>
      <c r="VRK498" s="62"/>
      <c r="VRL498" s="62"/>
      <c r="VRM498" s="62"/>
      <c r="VRN498" s="62"/>
      <c r="VRO498" s="62"/>
      <c r="VRP498" s="62"/>
      <c r="VRQ498" s="62"/>
      <c r="VRR498" s="62"/>
      <c r="VRS498" s="62"/>
      <c r="VRT498" s="62"/>
      <c r="VRU498" s="62"/>
      <c r="VRV498" s="62"/>
      <c r="VRW498" s="62"/>
      <c r="VRX498" s="62"/>
      <c r="VRY498" s="62"/>
      <c r="VRZ498" s="62"/>
      <c r="VSA498" s="62"/>
      <c r="VSB498" s="62"/>
      <c r="VSC498" s="62"/>
      <c r="VSD498" s="62"/>
      <c r="VSE498" s="62"/>
      <c r="VSF498" s="62"/>
      <c r="VSG498" s="62"/>
      <c r="VSH498" s="62"/>
      <c r="VSI498" s="62"/>
      <c r="VSJ498" s="62"/>
      <c r="VSK498" s="62"/>
      <c r="VSL498" s="62"/>
      <c r="VSM498" s="62"/>
      <c r="VSN498" s="62"/>
      <c r="VSO498" s="62"/>
      <c r="VSP498" s="62"/>
      <c r="VSQ498" s="62"/>
      <c r="VSR498" s="62"/>
      <c r="VSS498" s="62"/>
      <c r="VST498" s="62"/>
      <c r="VSU498" s="62"/>
      <c r="VSV498" s="62"/>
      <c r="VSW498" s="62"/>
      <c r="VSX498" s="62"/>
      <c r="VSY498" s="62"/>
      <c r="VSZ498" s="62"/>
      <c r="VTA498" s="62"/>
      <c r="VTB498" s="62"/>
      <c r="VTC498" s="62"/>
      <c r="VTD498" s="62"/>
      <c r="VTE498" s="62"/>
      <c r="VTF498" s="62"/>
      <c r="VTG498" s="62"/>
      <c r="VTH498" s="62"/>
      <c r="VTI498" s="62"/>
      <c r="VTJ498" s="62"/>
      <c r="VTK498" s="62"/>
      <c r="VTL498" s="62"/>
      <c r="VTM498" s="62"/>
      <c r="VTN498" s="62"/>
      <c r="VTO498" s="62"/>
      <c r="VTP498" s="62"/>
      <c r="VTQ498" s="62"/>
      <c r="VTR498" s="62"/>
      <c r="VTS498" s="62"/>
      <c r="VTT498" s="62"/>
      <c r="VTU498" s="62"/>
      <c r="VTV498" s="62"/>
      <c r="VTW498" s="62"/>
      <c r="VTX498" s="62"/>
      <c r="VTY498" s="62"/>
      <c r="VTZ498" s="62"/>
      <c r="VUA498" s="62"/>
      <c r="VUB498" s="62"/>
      <c r="VUC498" s="62"/>
      <c r="VUD498" s="62"/>
      <c r="VUE498" s="62"/>
      <c r="VUF498" s="62"/>
      <c r="VUG498" s="62"/>
      <c r="VUH498" s="62"/>
      <c r="VUI498" s="62"/>
      <c r="VUJ498" s="62"/>
      <c r="VUK498" s="62"/>
      <c r="VUL498" s="62"/>
      <c r="VUM498" s="62"/>
      <c r="VUN498" s="62"/>
      <c r="VUO498" s="62"/>
      <c r="VUP498" s="62"/>
      <c r="VUQ498" s="62"/>
      <c r="VUR498" s="62"/>
      <c r="VUS498" s="62"/>
      <c r="VUT498" s="62"/>
      <c r="VUU498" s="62"/>
      <c r="VUV498" s="62"/>
      <c r="VUW498" s="62"/>
      <c r="VUX498" s="62"/>
      <c r="VUY498" s="62"/>
      <c r="VUZ498" s="62"/>
      <c r="VVA498" s="62"/>
      <c r="VVB498" s="62"/>
      <c r="VVC498" s="62"/>
      <c r="VVD498" s="62"/>
      <c r="VVE498" s="62"/>
      <c r="VVF498" s="62"/>
      <c r="VVG498" s="62"/>
      <c r="VVH498" s="62"/>
      <c r="VVI498" s="62"/>
      <c r="VVJ498" s="62"/>
      <c r="VVK498" s="62"/>
      <c r="VVL498" s="62"/>
      <c r="VVM498" s="62"/>
      <c r="VVN498" s="62"/>
      <c r="VVO498" s="62"/>
      <c r="VVP498" s="62"/>
      <c r="VVQ498" s="62"/>
      <c r="VVR498" s="62"/>
      <c r="VVS498" s="62"/>
      <c r="VVT498" s="62"/>
      <c r="VVU498" s="62"/>
      <c r="VVV498" s="62"/>
      <c r="VVW498" s="62"/>
      <c r="VVX498" s="62"/>
      <c r="VVY498" s="62"/>
      <c r="VVZ498" s="62"/>
      <c r="VWA498" s="62"/>
      <c r="VWB498" s="62"/>
      <c r="VWC498" s="62"/>
      <c r="VWD498" s="62"/>
      <c r="VWE498" s="62"/>
      <c r="VWF498" s="62"/>
      <c r="VWG498" s="62"/>
      <c r="VWH498" s="62"/>
      <c r="VWI498" s="62"/>
      <c r="VWJ498" s="62"/>
      <c r="VWK498" s="62"/>
      <c r="VWL498" s="62"/>
      <c r="VWM498" s="62"/>
      <c r="VWN498" s="62"/>
      <c r="VWO498" s="62"/>
      <c r="VWP498" s="62"/>
      <c r="VWQ498" s="62"/>
      <c r="VWR498" s="62"/>
      <c r="VWS498" s="62"/>
      <c r="VWT498" s="62"/>
      <c r="VWU498" s="62"/>
      <c r="VWV498" s="62"/>
      <c r="VWW498" s="62"/>
      <c r="VWX498" s="62"/>
      <c r="VWY498" s="62"/>
      <c r="VWZ498" s="62"/>
      <c r="VXA498" s="62"/>
      <c r="VXB498" s="62"/>
      <c r="VXC498" s="62"/>
      <c r="VXD498" s="62"/>
      <c r="VXE498" s="62"/>
      <c r="VXF498" s="62"/>
      <c r="VXG498" s="62"/>
      <c r="VXH498" s="62"/>
      <c r="VXI498" s="62"/>
      <c r="VXJ498" s="62"/>
      <c r="VXK498" s="62"/>
      <c r="VXL498" s="62"/>
      <c r="VXM498" s="62"/>
      <c r="VXN498" s="62"/>
      <c r="VXO498" s="62"/>
      <c r="VXP498" s="62"/>
      <c r="VXQ498" s="62"/>
      <c r="VXR498" s="62"/>
      <c r="VXS498" s="62"/>
      <c r="VXT498" s="62"/>
      <c r="VXU498" s="62"/>
      <c r="VXV498" s="62"/>
      <c r="VXW498" s="62"/>
      <c r="VXX498" s="62"/>
      <c r="VXY498" s="62"/>
      <c r="VXZ498" s="62"/>
      <c r="VYA498" s="62"/>
      <c r="VYB498" s="62"/>
      <c r="VYC498" s="62"/>
      <c r="VYD498" s="62"/>
      <c r="VYE498" s="62"/>
      <c r="VYF498" s="62"/>
      <c r="VYG498" s="62"/>
      <c r="VYH498" s="62"/>
      <c r="VYI498" s="62"/>
      <c r="VYJ498" s="62"/>
      <c r="VYK498" s="62"/>
      <c r="VYL498" s="62"/>
      <c r="VYM498" s="62"/>
      <c r="VYN498" s="62"/>
      <c r="VYO498" s="62"/>
      <c r="VYP498" s="62"/>
      <c r="VYQ498" s="62"/>
      <c r="VYR498" s="62"/>
      <c r="VYS498" s="62"/>
      <c r="VYT498" s="62"/>
      <c r="VYU498" s="62"/>
      <c r="VYV498" s="62"/>
      <c r="VYW498" s="62"/>
      <c r="VYX498" s="62"/>
      <c r="VYY498" s="62"/>
      <c r="VYZ498" s="62"/>
      <c r="VZA498" s="62"/>
      <c r="VZB498" s="62"/>
      <c r="VZC498" s="62"/>
      <c r="VZD498" s="62"/>
      <c r="VZE498" s="62"/>
      <c r="VZF498" s="62"/>
      <c r="VZG498" s="62"/>
      <c r="VZH498" s="62"/>
      <c r="VZI498" s="62"/>
      <c r="VZJ498" s="62"/>
      <c r="VZK498" s="62"/>
      <c r="VZL498" s="62"/>
      <c r="VZM498" s="62"/>
      <c r="VZN498" s="62"/>
      <c r="VZO498" s="62"/>
      <c r="VZP498" s="62"/>
      <c r="VZQ498" s="62"/>
      <c r="VZR498" s="62"/>
      <c r="VZS498" s="62"/>
      <c r="VZT498" s="62"/>
      <c r="VZU498" s="62"/>
      <c r="VZV498" s="62"/>
      <c r="VZW498" s="62"/>
      <c r="VZX498" s="62"/>
      <c r="VZY498" s="62"/>
      <c r="VZZ498" s="62"/>
      <c r="WAA498" s="62"/>
      <c r="WAB498" s="62"/>
      <c r="WAC498" s="62"/>
      <c r="WAD498" s="62"/>
      <c r="WAE498" s="62"/>
      <c r="WAF498" s="62"/>
      <c r="WAG498" s="62"/>
      <c r="WAH498" s="62"/>
      <c r="WAI498" s="62"/>
      <c r="WAJ498" s="62"/>
      <c r="WAK498" s="62"/>
      <c r="WAL498" s="62"/>
      <c r="WAM498" s="62"/>
      <c r="WAN498" s="62"/>
      <c r="WAO498" s="62"/>
      <c r="WAP498" s="62"/>
      <c r="WAQ498" s="62"/>
      <c r="WAR498" s="62"/>
      <c r="WAS498" s="62"/>
      <c r="WAT498" s="62"/>
      <c r="WAU498" s="62"/>
      <c r="WAV498" s="62"/>
      <c r="WAW498" s="62"/>
      <c r="WAX498" s="62"/>
      <c r="WAY498" s="62"/>
      <c r="WAZ498" s="62"/>
      <c r="WBA498" s="62"/>
      <c r="WBB498" s="62"/>
      <c r="WBC498" s="62"/>
      <c r="WBD498" s="62"/>
      <c r="WBE498" s="62"/>
      <c r="WBF498" s="62"/>
      <c r="WBG498" s="62"/>
      <c r="WBH498" s="62"/>
      <c r="WBI498" s="62"/>
      <c r="WBJ498" s="62"/>
      <c r="WBK498" s="62"/>
      <c r="WBL498" s="62"/>
      <c r="WBM498" s="62"/>
      <c r="WBN498" s="62"/>
      <c r="WBO498" s="62"/>
      <c r="WBP498" s="62"/>
      <c r="WBQ498" s="62"/>
      <c r="WBR498" s="62"/>
      <c r="WBS498" s="62"/>
      <c r="WBT498" s="62"/>
      <c r="WBU498" s="62"/>
      <c r="WBV498" s="62"/>
      <c r="WBW498" s="62"/>
      <c r="WBX498" s="62"/>
      <c r="WBY498" s="62"/>
      <c r="WBZ498" s="62"/>
      <c r="WCA498" s="62"/>
      <c r="WCB498" s="62"/>
      <c r="WCC498" s="62"/>
      <c r="WCD498" s="62"/>
      <c r="WCE498" s="62"/>
      <c r="WCF498" s="62"/>
      <c r="WCG498" s="62"/>
      <c r="WCH498" s="62"/>
      <c r="WCI498" s="62"/>
      <c r="WCJ498" s="62"/>
      <c r="WCK498" s="62"/>
      <c r="WCL498" s="62"/>
      <c r="WCM498" s="62"/>
      <c r="WCN498" s="62"/>
      <c r="WCO498" s="62"/>
      <c r="WCP498" s="62"/>
      <c r="WCQ498" s="62"/>
      <c r="WCR498" s="62"/>
      <c r="WCS498" s="62"/>
      <c r="WCT498" s="62"/>
      <c r="WCU498" s="62"/>
      <c r="WCV498" s="62"/>
      <c r="WCW498" s="62"/>
      <c r="WCX498" s="62"/>
      <c r="WCY498" s="62"/>
      <c r="WCZ498" s="62"/>
      <c r="WDA498" s="62"/>
      <c r="WDB498" s="62"/>
      <c r="WDC498" s="62"/>
      <c r="WDD498" s="62"/>
      <c r="WDE498" s="62"/>
      <c r="WDF498" s="62"/>
      <c r="WDG498" s="62"/>
      <c r="WDH498" s="62"/>
      <c r="WDI498" s="62"/>
      <c r="WDJ498" s="62"/>
      <c r="WDK498" s="62"/>
      <c r="WDL498" s="62"/>
      <c r="WDM498" s="62"/>
      <c r="WDN498" s="62"/>
      <c r="WDO498" s="62"/>
      <c r="WDP498" s="62"/>
      <c r="WDQ498" s="62"/>
      <c r="WDR498" s="62"/>
      <c r="WDS498" s="62"/>
      <c r="WDT498" s="62"/>
      <c r="WDU498" s="62"/>
      <c r="WDV498" s="62"/>
      <c r="WDW498" s="62"/>
      <c r="WDX498" s="62"/>
      <c r="WDY498" s="62"/>
      <c r="WDZ498" s="62"/>
      <c r="WEA498" s="62"/>
      <c r="WEB498" s="62"/>
      <c r="WEC498" s="62"/>
      <c r="WED498" s="62"/>
      <c r="WEE498" s="62"/>
      <c r="WEF498" s="62"/>
      <c r="WEG498" s="62"/>
      <c r="WEH498" s="62"/>
      <c r="WEI498" s="62"/>
      <c r="WEJ498" s="62"/>
      <c r="WEK498" s="62"/>
      <c r="WEL498" s="62"/>
      <c r="WEM498" s="62"/>
      <c r="WEN498" s="62"/>
      <c r="WEO498" s="62"/>
      <c r="WEP498" s="62"/>
      <c r="WEQ498" s="62"/>
      <c r="WER498" s="62"/>
      <c r="WES498" s="62"/>
      <c r="WET498" s="62"/>
      <c r="WEU498" s="62"/>
      <c r="WEV498" s="62"/>
      <c r="WEW498" s="62"/>
      <c r="WEX498" s="62"/>
      <c r="WEY498" s="62"/>
      <c r="WEZ498" s="62"/>
      <c r="WFA498" s="62"/>
      <c r="WFB498" s="62"/>
      <c r="WFC498" s="62"/>
      <c r="WFD498" s="62"/>
      <c r="WFE498" s="62"/>
      <c r="WFF498" s="62"/>
      <c r="WFG498" s="62"/>
      <c r="WFH498" s="62"/>
      <c r="WFI498" s="62"/>
      <c r="WFJ498" s="62"/>
      <c r="WFK498" s="62"/>
      <c r="WFL498" s="62"/>
      <c r="WFM498" s="62"/>
      <c r="WFN498" s="62"/>
      <c r="WFO498" s="62"/>
      <c r="WFP498" s="62"/>
      <c r="WFQ498" s="62"/>
      <c r="WFR498" s="62"/>
      <c r="WFS498" s="62"/>
      <c r="WFT498" s="62"/>
      <c r="WFU498" s="62"/>
      <c r="WFV498" s="62"/>
      <c r="WFW498" s="62"/>
      <c r="WFX498" s="62"/>
      <c r="WFY498" s="62"/>
      <c r="WFZ498" s="62"/>
      <c r="WGA498" s="62"/>
      <c r="WGB498" s="62"/>
      <c r="WGC498" s="62"/>
      <c r="WGD498" s="62"/>
      <c r="WGE498" s="62"/>
      <c r="WGF498" s="62"/>
      <c r="WGG498" s="62"/>
      <c r="WGH498" s="62"/>
      <c r="WGI498" s="62"/>
      <c r="WGJ498" s="62"/>
      <c r="WGK498" s="62"/>
      <c r="WGL498" s="62"/>
      <c r="WGM498" s="62"/>
      <c r="WGN498" s="62"/>
      <c r="WGO498" s="62"/>
      <c r="WGP498" s="62"/>
      <c r="WGQ498" s="62"/>
      <c r="WGR498" s="62"/>
      <c r="WGS498" s="62"/>
      <c r="WGT498" s="62"/>
      <c r="WGU498" s="62"/>
      <c r="WGV498" s="62"/>
      <c r="WGW498" s="62"/>
      <c r="WGX498" s="62"/>
      <c r="WGY498" s="62"/>
      <c r="WGZ498" s="62"/>
      <c r="WHA498" s="62"/>
      <c r="WHB498" s="62"/>
      <c r="WHC498" s="62"/>
      <c r="WHD498" s="62"/>
      <c r="WHE498" s="62"/>
      <c r="WHF498" s="62"/>
      <c r="WHG498" s="62"/>
      <c r="WHH498" s="62"/>
      <c r="WHI498" s="62"/>
      <c r="WHJ498" s="62"/>
      <c r="WHK498" s="62"/>
      <c r="WHL498" s="62"/>
      <c r="WHM498" s="62"/>
      <c r="WHN498" s="62"/>
      <c r="WHO498" s="62"/>
      <c r="WHP498" s="62"/>
      <c r="WHQ498" s="62"/>
      <c r="WHR498" s="62"/>
      <c r="WHS498" s="62"/>
      <c r="WHT498" s="62"/>
      <c r="WHU498" s="62"/>
      <c r="WHV498" s="62"/>
      <c r="WHW498" s="62"/>
      <c r="WHX498" s="62"/>
      <c r="WHY498" s="62"/>
      <c r="WHZ498" s="62"/>
      <c r="WIA498" s="62"/>
      <c r="WIB498" s="62"/>
      <c r="WIC498" s="62"/>
      <c r="WID498" s="62"/>
      <c r="WIE498" s="62"/>
      <c r="WIF498" s="62"/>
      <c r="WIG498" s="62"/>
      <c r="WIH498" s="62"/>
      <c r="WII498" s="62"/>
      <c r="WIJ498" s="62"/>
      <c r="WIK498" s="62"/>
      <c r="WIL498" s="62"/>
      <c r="WIM498" s="62"/>
      <c r="WIN498" s="62"/>
      <c r="WIO498" s="62"/>
      <c r="WIP498" s="62"/>
      <c r="WIQ498" s="62"/>
      <c r="WIR498" s="62"/>
      <c r="WIS498" s="62"/>
      <c r="WIT498" s="62"/>
      <c r="WIU498" s="62"/>
      <c r="WIV498" s="62"/>
      <c r="WIW498" s="62"/>
      <c r="WIX498" s="62"/>
      <c r="WIY498" s="62"/>
      <c r="WIZ498" s="62"/>
      <c r="WJA498" s="62"/>
      <c r="WJB498" s="62"/>
      <c r="WJC498" s="62"/>
      <c r="WJD498" s="62"/>
      <c r="WJE498" s="62"/>
      <c r="WJF498" s="62"/>
      <c r="WJG498" s="62"/>
      <c r="WJH498" s="62"/>
      <c r="WJI498" s="62"/>
      <c r="WJJ498" s="62"/>
      <c r="WJK498" s="62"/>
      <c r="WJL498" s="62"/>
      <c r="WJM498" s="62"/>
      <c r="WJN498" s="62"/>
      <c r="WJO498" s="62"/>
      <c r="WJP498" s="62"/>
      <c r="WJQ498" s="62"/>
      <c r="WJR498" s="62"/>
      <c r="WJS498" s="62"/>
      <c r="WJT498" s="62"/>
      <c r="WJU498" s="62"/>
      <c r="WJV498" s="62"/>
      <c r="WJW498" s="62"/>
      <c r="WJX498" s="62"/>
      <c r="WJY498" s="62"/>
      <c r="WJZ498" s="62"/>
      <c r="WKA498" s="62"/>
      <c r="WKB498" s="62"/>
      <c r="WKC498" s="62"/>
      <c r="WKD498" s="62"/>
      <c r="WKE498" s="62"/>
      <c r="WKF498" s="62"/>
      <c r="WKG498" s="62"/>
      <c r="WKH498" s="62"/>
      <c r="WKI498" s="62"/>
      <c r="WKJ498" s="62"/>
      <c r="WKK498" s="62"/>
      <c r="WKL498" s="62"/>
      <c r="WKM498" s="62"/>
      <c r="WKN498" s="62"/>
      <c r="WKO498" s="62"/>
      <c r="WKP498" s="62"/>
      <c r="WKQ498" s="62"/>
      <c r="WKR498" s="62"/>
      <c r="WKS498" s="62"/>
      <c r="WKT498" s="62"/>
      <c r="WKU498" s="62"/>
      <c r="WKV498" s="62"/>
      <c r="WKW498" s="62"/>
      <c r="WKX498" s="62"/>
      <c r="WKY498" s="62"/>
      <c r="WKZ498" s="62"/>
      <c r="WLA498" s="62"/>
      <c r="WLB498" s="62"/>
      <c r="WLC498" s="62"/>
      <c r="WLD498" s="62"/>
      <c r="WLE498" s="62"/>
      <c r="WLF498" s="62"/>
      <c r="WLG498" s="62"/>
      <c r="WLH498" s="62"/>
      <c r="WLI498" s="62"/>
      <c r="WLJ498" s="62"/>
      <c r="WLK498" s="62"/>
      <c r="WLL498" s="62"/>
      <c r="WLM498" s="62"/>
      <c r="WLN498" s="62"/>
      <c r="WLO498" s="62"/>
      <c r="WLP498" s="62"/>
      <c r="WLQ498" s="62"/>
      <c r="WLR498" s="62"/>
      <c r="WLS498" s="62"/>
      <c r="WLT498" s="62"/>
      <c r="WLU498" s="62"/>
      <c r="WLV498" s="62"/>
      <c r="WLW498" s="62"/>
      <c r="WLX498" s="62"/>
      <c r="WLY498" s="62"/>
      <c r="WLZ498" s="62"/>
      <c r="WMA498" s="62"/>
      <c r="WMB498" s="62"/>
      <c r="WMC498" s="62"/>
      <c r="WMD498" s="62"/>
      <c r="WME498" s="62"/>
      <c r="WMF498" s="62"/>
      <c r="WMG498" s="62"/>
      <c r="WMH498" s="62"/>
      <c r="WMI498" s="62"/>
      <c r="WMJ498" s="62"/>
      <c r="WMK498" s="62"/>
      <c r="WML498" s="62"/>
      <c r="WMM498" s="62"/>
      <c r="WMN498" s="62"/>
      <c r="WMO498" s="62"/>
      <c r="WMP498" s="62"/>
      <c r="WMQ498" s="62"/>
      <c r="WMR498" s="62"/>
      <c r="WMS498" s="62"/>
      <c r="WMT498" s="62"/>
      <c r="WMU498" s="62"/>
      <c r="WMV498" s="62"/>
      <c r="WMW498" s="62"/>
      <c r="WMX498" s="62"/>
      <c r="WMY498" s="62"/>
      <c r="WMZ498" s="62"/>
      <c r="WNA498" s="62"/>
      <c r="WNB498" s="62"/>
      <c r="WNC498" s="62"/>
      <c r="WND498" s="62"/>
      <c r="WNE498" s="62"/>
      <c r="WNF498" s="62"/>
      <c r="WNG498" s="62"/>
      <c r="WNH498" s="62"/>
      <c r="WNI498" s="62"/>
      <c r="WNJ498" s="62"/>
      <c r="WNK498" s="62"/>
      <c r="WNL498" s="62"/>
      <c r="WNM498" s="62"/>
      <c r="WNN498" s="62"/>
      <c r="WNO498" s="62"/>
      <c r="WNP498" s="62"/>
      <c r="WNQ498" s="62"/>
      <c r="WNR498" s="62"/>
      <c r="WNS498" s="62"/>
      <c r="WNT498" s="62"/>
      <c r="WNU498" s="62"/>
      <c r="WNV498" s="62"/>
      <c r="WNW498" s="62"/>
      <c r="WNX498" s="62"/>
      <c r="WNY498" s="62"/>
      <c r="WNZ498" s="62"/>
      <c r="WOA498" s="62"/>
      <c r="WOB498" s="62"/>
      <c r="WOC498" s="62"/>
      <c r="WOD498" s="62"/>
      <c r="WOE498" s="62"/>
      <c r="WOF498" s="62"/>
      <c r="WOG498" s="62"/>
      <c r="WOH498" s="62"/>
      <c r="WOI498" s="62"/>
      <c r="WOJ498" s="62"/>
      <c r="WOK498" s="62"/>
      <c r="WOL498" s="62"/>
      <c r="WOM498" s="62"/>
      <c r="WON498" s="62"/>
      <c r="WOO498" s="62"/>
      <c r="WOP498" s="62"/>
      <c r="WOQ498" s="62"/>
      <c r="WOR498" s="62"/>
      <c r="WOS498" s="62"/>
      <c r="WOT498" s="62"/>
      <c r="WOU498" s="62"/>
      <c r="WOV498" s="62"/>
      <c r="WOW498" s="62"/>
      <c r="WOX498" s="62"/>
      <c r="WOY498" s="62"/>
      <c r="WOZ498" s="62"/>
      <c r="WPA498" s="62"/>
      <c r="WPB498" s="62"/>
      <c r="WPC498" s="62"/>
      <c r="WPD498" s="62"/>
      <c r="WPE498" s="62"/>
      <c r="WPF498" s="62"/>
      <c r="WPG498" s="62"/>
      <c r="WPH498" s="62"/>
      <c r="WPI498" s="62"/>
      <c r="WPJ498" s="62"/>
      <c r="WPK498" s="62"/>
      <c r="WPL498" s="62"/>
      <c r="WPM498" s="62"/>
      <c r="WPN498" s="62"/>
      <c r="WPO498" s="62"/>
      <c r="WPP498" s="62"/>
      <c r="WPQ498" s="62"/>
      <c r="WPR498" s="62"/>
      <c r="WPS498" s="62"/>
      <c r="WPT498" s="62"/>
      <c r="WPU498" s="62"/>
      <c r="WPV498" s="62"/>
      <c r="WPW498" s="62"/>
      <c r="WPX498" s="62"/>
      <c r="WPY498" s="62"/>
      <c r="WPZ498" s="62"/>
      <c r="WQA498" s="62"/>
      <c r="WQB498" s="62"/>
      <c r="WQC498" s="62"/>
      <c r="WQD498" s="62"/>
      <c r="WQE498" s="62"/>
      <c r="WQF498" s="62"/>
      <c r="WQG498" s="62"/>
      <c r="WQH498" s="62"/>
      <c r="WQI498" s="62"/>
      <c r="WQJ498" s="62"/>
      <c r="WQK498" s="62"/>
      <c r="WQL498" s="62"/>
      <c r="WQM498" s="62"/>
      <c r="WQN498" s="62"/>
      <c r="WQO498" s="62"/>
      <c r="WQP498" s="62"/>
      <c r="WQQ498" s="62"/>
      <c r="WQR498" s="62"/>
      <c r="WQS498" s="62"/>
      <c r="WQT498" s="62"/>
      <c r="WQU498" s="62"/>
      <c r="WQV498" s="62"/>
      <c r="WQW498" s="62"/>
      <c r="WQX498" s="62"/>
      <c r="WQY498" s="62"/>
      <c r="WQZ498" s="62"/>
      <c r="WRA498" s="62"/>
      <c r="WRB498" s="62"/>
      <c r="WRC498" s="62"/>
      <c r="WRD498" s="62"/>
      <c r="WRE498" s="62"/>
      <c r="WRF498" s="62"/>
      <c r="WRG498" s="62"/>
      <c r="WRH498" s="62"/>
      <c r="WRI498" s="62"/>
      <c r="WRJ498" s="62"/>
      <c r="WRK498" s="62"/>
      <c r="WRL498" s="62"/>
      <c r="WRM498" s="62"/>
      <c r="WRN498" s="62"/>
      <c r="WRO498" s="62"/>
      <c r="WRP498" s="62"/>
      <c r="WRQ498" s="62"/>
      <c r="WRR498" s="62"/>
      <c r="WRS498" s="62"/>
      <c r="WRT498" s="62"/>
      <c r="WRU498" s="62"/>
      <c r="WRV498" s="62"/>
      <c r="WRW498" s="62"/>
      <c r="WRX498" s="62"/>
      <c r="WRY498" s="62"/>
      <c r="WRZ498" s="62"/>
      <c r="WSA498" s="62"/>
      <c r="WSB498" s="62"/>
      <c r="WSC498" s="62"/>
      <c r="WSD498" s="62"/>
      <c r="WSE498" s="62"/>
      <c r="WSF498" s="62"/>
      <c r="WSG498" s="62"/>
      <c r="WSH498" s="62"/>
      <c r="WSI498" s="62"/>
      <c r="WSJ498" s="62"/>
      <c r="WSK498" s="62"/>
      <c r="WSL498" s="62"/>
      <c r="WSM498" s="62"/>
      <c r="WSN498" s="62"/>
      <c r="WSO498" s="62"/>
      <c r="WSP498" s="62"/>
      <c r="WSQ498" s="62"/>
      <c r="WSR498" s="62"/>
      <c r="WSS498" s="62"/>
      <c r="WST498" s="62"/>
      <c r="WSU498" s="62"/>
      <c r="WSV498" s="62"/>
      <c r="WSW498" s="62"/>
      <c r="WSX498" s="62"/>
      <c r="WSY498" s="62"/>
      <c r="WSZ498" s="62"/>
      <c r="WTA498" s="62"/>
      <c r="WTB498" s="62"/>
      <c r="WTC498" s="62"/>
      <c r="WTD498" s="62"/>
      <c r="WTE498" s="62"/>
      <c r="WTF498" s="62"/>
      <c r="WTG498" s="62"/>
      <c r="WTH498" s="62"/>
      <c r="WTI498" s="62"/>
      <c r="WTJ498" s="62"/>
      <c r="WTK498" s="62"/>
      <c r="WTL498" s="62"/>
      <c r="WTM498" s="62"/>
      <c r="WTN498" s="62"/>
      <c r="WTO498" s="62"/>
      <c r="WTP498" s="62"/>
      <c r="WTQ498" s="62"/>
      <c r="WTR498" s="62"/>
      <c r="WTS498" s="62"/>
      <c r="WTT498" s="62"/>
      <c r="WTU498" s="62"/>
      <c r="WTV498" s="62"/>
      <c r="WTW498" s="62"/>
      <c r="WTX498" s="62"/>
      <c r="WTY498" s="62"/>
      <c r="WTZ498" s="62"/>
      <c r="WUA498" s="62"/>
      <c r="WUB498" s="62"/>
      <c r="WUC498" s="62"/>
      <c r="WUD498" s="62"/>
      <c r="WUE498" s="62"/>
      <c r="WUF498" s="62"/>
      <c r="WUG498" s="62"/>
      <c r="WUH498" s="62"/>
      <c r="WUI498" s="62"/>
      <c r="WUJ498" s="62"/>
      <c r="WUK498" s="62"/>
      <c r="WUL498" s="62"/>
      <c r="WUM498" s="62"/>
      <c r="WUN498" s="62"/>
      <c r="WUO498" s="62"/>
      <c r="WUP498" s="62"/>
      <c r="WUQ498" s="62"/>
      <c r="WUR498" s="62"/>
      <c r="WUS498" s="62"/>
      <c r="WUT498" s="62"/>
      <c r="WUU498" s="62"/>
      <c r="WUV498" s="62"/>
      <c r="WUW498" s="62"/>
      <c r="WUX498" s="62"/>
      <c r="WUY498" s="62"/>
      <c r="WUZ498" s="62"/>
      <c r="WVA498" s="62"/>
      <c r="WVB498" s="62"/>
      <c r="WVC498" s="62"/>
      <c r="WVD498" s="62"/>
      <c r="WVE498" s="62"/>
      <c r="WVF498" s="62"/>
      <c r="WVG498" s="62"/>
      <c r="WVH498" s="62"/>
      <c r="WVI498" s="62"/>
      <c r="WVJ498" s="62"/>
      <c r="WVK498" s="62"/>
      <c r="WVL498" s="62"/>
      <c r="WVM498" s="62"/>
      <c r="WVN498" s="62"/>
      <c r="WVO498" s="62"/>
      <c r="WVP498" s="62"/>
      <c r="WVQ498" s="62"/>
      <c r="WVR498" s="62"/>
      <c r="WVS498" s="62"/>
      <c r="WVT498" s="62"/>
      <c r="WVU498" s="62"/>
      <c r="WVV498" s="62"/>
      <c r="WVW498" s="62"/>
      <c r="WVX498" s="62"/>
      <c r="WVY498" s="62"/>
      <c r="WVZ498" s="62"/>
      <c r="WWA498" s="62"/>
      <c r="WWB498" s="62"/>
      <c r="WWC498" s="62"/>
      <c r="WWD498" s="62"/>
      <c r="WWE498" s="62"/>
      <c r="WWF498" s="62"/>
      <c r="WWG498" s="62"/>
      <c r="WWH498" s="62"/>
      <c r="WWI498" s="62"/>
      <c r="WWJ498" s="62"/>
      <c r="WWK498" s="62"/>
      <c r="WWL498" s="62"/>
      <c r="WWM498" s="62"/>
      <c r="WWN498" s="62"/>
      <c r="WWO498" s="62"/>
      <c r="WWP498" s="62"/>
      <c r="WWQ498" s="62"/>
      <c r="WWR498" s="62"/>
      <c r="WWS498" s="62"/>
      <c r="WWT498" s="62"/>
      <c r="WWU498" s="62"/>
      <c r="WWV498" s="62"/>
      <c r="WWW498" s="62"/>
      <c r="WWX498" s="62"/>
      <c r="WWY498" s="62"/>
      <c r="WWZ498" s="62"/>
      <c r="WXA498" s="62"/>
      <c r="WXB498" s="62"/>
      <c r="WXC498" s="62"/>
      <c r="WXD498" s="62"/>
      <c r="WXE498" s="62"/>
      <c r="WXF498" s="62"/>
      <c r="WXG498" s="62"/>
      <c r="WXH498" s="62"/>
      <c r="WXI498" s="62"/>
      <c r="WXJ498" s="62"/>
      <c r="WXK498" s="62"/>
      <c r="WXL498" s="62"/>
      <c r="WXM498" s="62"/>
      <c r="WXN498" s="62"/>
      <c r="WXO498" s="62"/>
      <c r="WXP498" s="62"/>
      <c r="WXQ498" s="62"/>
      <c r="WXR498" s="62"/>
      <c r="WXS498" s="62"/>
      <c r="WXT498" s="62"/>
      <c r="WXU498" s="62"/>
      <c r="WXV498" s="62"/>
      <c r="WXW498" s="62"/>
      <c r="WXX498" s="62"/>
      <c r="WXY498" s="62"/>
      <c r="WXZ498" s="62"/>
      <c r="WYA498" s="62"/>
      <c r="WYB498" s="62"/>
      <c r="WYC498" s="62"/>
      <c r="WYD498" s="62"/>
      <c r="WYE498" s="62"/>
      <c r="WYF498" s="62"/>
      <c r="WYG498" s="62"/>
      <c r="WYH498" s="62"/>
      <c r="WYI498" s="62"/>
      <c r="WYJ498" s="62"/>
      <c r="WYK498" s="62"/>
      <c r="WYL498" s="62"/>
      <c r="WYM498" s="62"/>
      <c r="WYN498" s="62"/>
      <c r="WYO498" s="62"/>
      <c r="WYP498" s="62"/>
      <c r="WYQ498" s="62"/>
      <c r="WYR498" s="62"/>
      <c r="WYS498" s="62"/>
      <c r="WYT498" s="62"/>
      <c r="WYU498" s="62"/>
      <c r="WYV498" s="62"/>
      <c r="WYW498" s="62"/>
      <c r="WYX498" s="62"/>
      <c r="WYY498" s="62"/>
      <c r="WYZ498" s="62"/>
      <c r="WZA498" s="62"/>
      <c r="WZB498" s="62"/>
      <c r="WZC498" s="62"/>
      <c r="WZD498" s="62"/>
      <c r="WZE498" s="62"/>
      <c r="WZF498" s="62"/>
      <c r="WZG498" s="62"/>
      <c r="WZH498" s="62"/>
      <c r="WZI498" s="62"/>
      <c r="WZJ498" s="62"/>
      <c r="WZK498" s="62"/>
      <c r="WZL498" s="62"/>
      <c r="WZM498" s="62"/>
      <c r="WZN498" s="62"/>
      <c r="WZO498" s="62"/>
      <c r="WZP498" s="62"/>
      <c r="WZQ498" s="62"/>
      <c r="WZR498" s="62"/>
      <c r="WZS498" s="62"/>
      <c r="WZT498" s="62"/>
      <c r="WZU498" s="62"/>
      <c r="WZV498" s="62"/>
      <c r="WZW498" s="62"/>
      <c r="WZX498" s="62"/>
      <c r="WZY498" s="62"/>
      <c r="WZZ498" s="62"/>
      <c r="XAA498" s="62"/>
      <c r="XAB498" s="62"/>
      <c r="XAC498" s="62"/>
      <c r="XAD498" s="62"/>
      <c r="XAE498" s="62"/>
      <c r="XAF498" s="62"/>
      <c r="XAG498" s="62"/>
      <c r="XAH498" s="62"/>
      <c r="XAI498" s="62"/>
      <c r="XAJ498" s="62"/>
      <c r="XAK498" s="62"/>
      <c r="XAL498" s="62"/>
      <c r="XAM498" s="62"/>
      <c r="XAN498" s="62"/>
      <c r="XAO498" s="62"/>
      <c r="XAP498" s="62"/>
      <c r="XAQ498" s="62"/>
      <c r="XAR498" s="62"/>
      <c r="XAS498" s="62"/>
      <c r="XAT498" s="62"/>
      <c r="XAU498" s="62"/>
      <c r="XAV498" s="62"/>
      <c r="XAW498" s="62"/>
      <c r="XAX498" s="62"/>
      <c r="XAY498" s="62"/>
      <c r="XAZ498" s="62"/>
      <c r="XBA498" s="62"/>
      <c r="XBB498" s="62"/>
      <c r="XBC498" s="62"/>
      <c r="XBD498" s="62"/>
      <c r="XBE498" s="62"/>
      <c r="XBF498" s="62"/>
      <c r="XBG498" s="62"/>
      <c r="XBH498" s="62"/>
      <c r="XBI498" s="62"/>
      <c r="XBJ498" s="62"/>
      <c r="XBK498" s="62"/>
      <c r="XBL498" s="62"/>
      <c r="XBM498" s="62"/>
      <c r="XBN498" s="62"/>
      <c r="XBO498" s="62"/>
      <c r="XBP498" s="62"/>
      <c r="XBQ498" s="62"/>
      <c r="XBR498" s="62"/>
      <c r="XBS498" s="62"/>
      <c r="XBT498" s="62"/>
      <c r="XBU498" s="62"/>
      <c r="XBV498" s="62"/>
      <c r="XBW498" s="62"/>
      <c r="XBX498" s="62"/>
      <c r="XBY498" s="62"/>
      <c r="XBZ498" s="62"/>
      <c r="XCA498" s="62"/>
      <c r="XCB498" s="62"/>
      <c r="XCC498" s="62"/>
      <c r="XCD498" s="62"/>
      <c r="XCE498" s="62"/>
      <c r="XCF498" s="62"/>
      <c r="XCG498" s="62"/>
      <c r="XCH498" s="62"/>
      <c r="XCI498" s="62"/>
      <c r="XCJ498" s="62"/>
      <c r="XCK498" s="62"/>
      <c r="XCL498" s="62"/>
      <c r="XCM498" s="62"/>
      <c r="XCN498" s="62"/>
      <c r="XCO498" s="62"/>
      <c r="XCP498" s="62"/>
      <c r="XCQ498" s="62"/>
      <c r="XCR498" s="62"/>
      <c r="XCS498" s="62"/>
      <c r="XCT498" s="62"/>
      <c r="XCU498" s="62"/>
      <c r="XCV498" s="62"/>
      <c r="XCW498" s="62"/>
      <c r="XCX498" s="62"/>
      <c r="XCY498" s="62"/>
      <c r="XCZ498" s="62"/>
      <c r="XDA498" s="62"/>
      <c r="XDB498" s="62"/>
      <c r="XDC498" s="62"/>
      <c r="XDD498" s="62"/>
      <c r="XDE498" s="62"/>
      <c r="XDF498" s="62"/>
      <c r="XDG498" s="62"/>
      <c r="XDH498" s="62"/>
      <c r="XDI498" s="62"/>
      <c r="XDJ498" s="62"/>
      <c r="XDK498" s="62"/>
      <c r="XDL498" s="62"/>
      <c r="XDM498" s="62"/>
      <c r="XDN498" s="62"/>
      <c r="XDO498" s="62"/>
      <c r="XDP498" s="62"/>
      <c r="XDQ498" s="62"/>
      <c r="XDR498" s="62"/>
      <c r="XDS498" s="62"/>
      <c r="XDT498" s="62"/>
      <c r="XDU498" s="62"/>
      <c r="XDV498" s="62"/>
      <c r="XDW498" s="62"/>
      <c r="XDX498" s="62"/>
      <c r="XDY498" s="62"/>
      <c r="XDZ498" s="62"/>
      <c r="XEA498" s="62"/>
      <c r="XEB498" s="62"/>
      <c r="XEC498" s="62"/>
      <c r="XED498" s="62"/>
      <c r="XEE498" s="62"/>
      <c r="XEF498" s="62"/>
      <c r="XEG498" s="62"/>
      <c r="XEH498" s="62"/>
      <c r="XEI498" s="62"/>
      <c r="XEJ498" s="62"/>
      <c r="XEK498" s="62"/>
      <c r="XEL498" s="62"/>
      <c r="XEM498" s="62"/>
      <c r="XEN498" s="62"/>
      <c r="XEO498" s="62"/>
      <c r="XEP498" s="62"/>
      <c r="XEQ498" s="62"/>
      <c r="XER498" s="62"/>
      <c r="XES498" s="62"/>
      <c r="XET498" s="62"/>
      <c r="XEU498" s="62"/>
      <c r="XEV498" s="62"/>
      <c r="XEW498" s="62"/>
      <c r="XEX498" s="62"/>
      <c r="XEY498" s="62"/>
      <c r="XEZ498" s="62"/>
      <c r="XFA498" s="62"/>
      <c r="XFB498" s="62"/>
      <c r="XFC498" s="62"/>
      <c r="XFD498" s="62"/>
    </row>
    <row r="499" spans="1:16384" x14ac:dyDescent="0.25">
      <c r="A499" s="68" t="s">
        <v>330</v>
      </c>
      <c r="B499" s="68"/>
      <c r="C499" s="68"/>
      <c r="D499" s="68"/>
      <c r="E499" s="68"/>
      <c r="F499" s="68"/>
      <c r="G499" s="61"/>
      <c r="H499" s="61"/>
      <c r="I499" s="61"/>
      <c r="J499" s="61"/>
    </row>
    <row r="500" spans="1:16384" x14ac:dyDescent="0.25">
      <c r="A500" s="68" t="s">
        <v>331</v>
      </c>
      <c r="B500" s="68"/>
      <c r="C500" s="68"/>
      <c r="D500" s="68"/>
      <c r="E500" s="68"/>
      <c r="F500" s="68"/>
      <c r="G500" s="68"/>
      <c r="H500" s="68"/>
      <c r="I500" s="61"/>
      <c r="J500" s="61"/>
    </row>
    <row r="501" spans="1:16384" x14ac:dyDescent="0.25">
      <c r="A501" s="68" t="s">
        <v>332</v>
      </c>
      <c r="B501" s="68"/>
      <c r="C501" s="68"/>
      <c r="D501" s="68"/>
      <c r="E501" s="68"/>
      <c r="F501" s="68"/>
      <c r="G501" s="68"/>
      <c r="H501" s="61"/>
      <c r="I501" s="61"/>
      <c r="J501" s="61"/>
    </row>
    <row r="502" spans="1:16384" s="64" customFormat="1" ht="15" customHeight="1" x14ac:dyDescent="0.25">
      <c r="A502" s="68" t="s">
        <v>333</v>
      </c>
      <c r="B502" s="68"/>
      <c r="C502" s="68"/>
      <c r="D502" s="68"/>
      <c r="E502" s="68"/>
      <c r="F502" s="68"/>
      <c r="G502" s="68"/>
      <c r="H502" s="68"/>
      <c r="I502" s="68"/>
      <c r="J502" s="63"/>
    </row>
    <row r="503" spans="1:16384" x14ac:dyDescent="0.25">
      <c r="A503" s="68" t="s">
        <v>334</v>
      </c>
      <c r="B503" s="68"/>
      <c r="C503" s="68"/>
      <c r="D503" s="68"/>
      <c r="E503" s="68"/>
      <c r="F503" s="61"/>
      <c r="G503" s="61"/>
      <c r="H503" s="61"/>
      <c r="I503" s="61"/>
      <c r="J503" s="61"/>
    </row>
    <row r="504" spans="1:16384" x14ac:dyDescent="0.25">
      <c r="A504" s="68" t="s">
        <v>335</v>
      </c>
      <c r="B504" s="68"/>
      <c r="C504" s="68"/>
      <c r="D504" s="68"/>
      <c r="E504" s="68"/>
      <c r="F504" s="61"/>
      <c r="G504" s="61"/>
      <c r="H504" s="61"/>
      <c r="I504" s="61"/>
      <c r="J504" s="61"/>
    </row>
    <row r="505" spans="1:16384" x14ac:dyDescent="0.25">
      <c r="A505" s="68" t="s">
        <v>339</v>
      </c>
      <c r="B505" s="68"/>
      <c r="C505" s="68"/>
      <c r="D505" s="68"/>
      <c r="E505" s="68"/>
      <c r="F505" s="68"/>
      <c r="G505" s="68"/>
      <c r="H505" s="68"/>
      <c r="I505" s="61"/>
      <c r="J505" s="61"/>
    </row>
    <row r="506" spans="1:16384" x14ac:dyDescent="0.25">
      <c r="A506" s="68" t="s">
        <v>340</v>
      </c>
      <c r="B506" s="68"/>
      <c r="C506" s="68"/>
      <c r="D506" s="68"/>
      <c r="E506" s="68"/>
      <c r="F506" s="68"/>
      <c r="G506" s="68"/>
      <c r="H506" s="68"/>
      <c r="I506" s="68"/>
      <c r="J506" s="68"/>
    </row>
    <row r="507" spans="1:16384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</row>
    <row r="509" spans="1:16384" x14ac:dyDescent="0.25">
      <c r="K509" s="1"/>
      <c r="L509" s="20"/>
      <c r="M509" s="1"/>
    </row>
    <row r="510" spans="1:16384" x14ac:dyDescent="0.25">
      <c r="K510" s="1"/>
      <c r="L510" s="20"/>
      <c r="M510" s="1"/>
    </row>
  </sheetData>
  <mergeCells count="148">
    <mergeCell ref="A485:M485"/>
    <mergeCell ref="A487:C487"/>
    <mergeCell ref="A489:C489"/>
    <mergeCell ref="A490:C490"/>
    <mergeCell ref="A492:C492"/>
    <mergeCell ref="A475:C475"/>
    <mergeCell ref="A477:M477"/>
    <mergeCell ref="A478:C478"/>
    <mergeCell ref="A480:C480"/>
    <mergeCell ref="A481:C481"/>
    <mergeCell ref="B483:B484"/>
    <mergeCell ref="C483:C484"/>
    <mergeCell ref="E483:H483"/>
    <mergeCell ref="J483:M483"/>
    <mergeCell ref="A468:C468"/>
    <mergeCell ref="A471:M471"/>
    <mergeCell ref="A472:C472"/>
    <mergeCell ref="A474:M474"/>
    <mergeCell ref="A458:M458"/>
    <mergeCell ref="A459:M459"/>
    <mergeCell ref="A460:C460"/>
    <mergeCell ref="A463:M463"/>
    <mergeCell ref="A464:C464"/>
    <mergeCell ref="A467:M467"/>
    <mergeCell ref="A448:M448"/>
    <mergeCell ref="A449:C449"/>
    <mergeCell ref="A453:C453"/>
    <mergeCell ref="A454:C454"/>
    <mergeCell ref="A455:N455"/>
    <mergeCell ref="C456:C457"/>
    <mergeCell ref="E456:H456"/>
    <mergeCell ref="J456:M456"/>
    <mergeCell ref="A427:M427"/>
    <mergeCell ref="A428:C428"/>
    <mergeCell ref="A439:M439"/>
    <mergeCell ref="A440:C440"/>
    <mergeCell ref="A444:M444"/>
    <mergeCell ref="A445:C445"/>
    <mergeCell ref="A330:A331"/>
    <mergeCell ref="A336:M336"/>
    <mergeCell ref="A337:C337"/>
    <mergeCell ref="A354:M354"/>
    <mergeCell ref="A355:C355"/>
    <mergeCell ref="A356:C356"/>
    <mergeCell ref="A304:A308"/>
    <mergeCell ref="A309:A314"/>
    <mergeCell ref="A316:A322"/>
    <mergeCell ref="A323:A325"/>
    <mergeCell ref="A326:M326"/>
    <mergeCell ref="A327:C327"/>
    <mergeCell ref="A293:M293"/>
    <mergeCell ref="A294:C294"/>
    <mergeCell ref="A295:C295"/>
    <mergeCell ref="A296:A297"/>
    <mergeCell ref="A298:A303"/>
    <mergeCell ref="A268:A269"/>
    <mergeCell ref="A272:M272"/>
    <mergeCell ref="A273:C273"/>
    <mergeCell ref="A274:C274"/>
    <mergeCell ref="A285:M285"/>
    <mergeCell ref="A286:C286"/>
    <mergeCell ref="A257:M257"/>
    <mergeCell ref="A258:C258"/>
    <mergeCell ref="A260:A262"/>
    <mergeCell ref="A264:A265"/>
    <mergeCell ref="A266:A267"/>
    <mergeCell ref="A243:C243"/>
    <mergeCell ref="A244:C244"/>
    <mergeCell ref="A252:M252"/>
    <mergeCell ref="A253:C253"/>
    <mergeCell ref="A254:A255"/>
    <mergeCell ref="A234:M234"/>
    <mergeCell ref="A235:C235"/>
    <mergeCell ref="A236:A238"/>
    <mergeCell ref="A239:M239"/>
    <mergeCell ref="A240:C240"/>
    <mergeCell ref="A242:M242"/>
    <mergeCell ref="A219:A227"/>
    <mergeCell ref="A229:M229"/>
    <mergeCell ref="A230:C230"/>
    <mergeCell ref="A231:A232"/>
    <mergeCell ref="A177:A181"/>
    <mergeCell ref="A182:A190"/>
    <mergeCell ref="A191:A197"/>
    <mergeCell ref="A198:A203"/>
    <mergeCell ref="A204:A211"/>
    <mergeCell ref="A212:A218"/>
    <mergeCell ref="A153:A155"/>
    <mergeCell ref="A156:A159"/>
    <mergeCell ref="A160:A162"/>
    <mergeCell ref="A163:A164"/>
    <mergeCell ref="A165:A171"/>
    <mergeCell ref="A172:A176"/>
    <mergeCell ref="A116:A119"/>
    <mergeCell ref="A120:A138"/>
    <mergeCell ref="A139:A148"/>
    <mergeCell ref="A149:A152"/>
    <mergeCell ref="A93:A94"/>
    <mergeCell ref="A98:M98"/>
    <mergeCell ref="A99:C99"/>
    <mergeCell ref="A100:C100"/>
    <mergeCell ref="A101:A106"/>
    <mergeCell ref="A67:M67"/>
    <mergeCell ref="A68:C68"/>
    <mergeCell ref="A69:A70"/>
    <mergeCell ref="A71:A72"/>
    <mergeCell ref="A83:A84"/>
    <mergeCell ref="A85:A86"/>
    <mergeCell ref="A63:M63"/>
    <mergeCell ref="A64:C64"/>
    <mergeCell ref="A108:A115"/>
    <mergeCell ref="A57:C57"/>
    <mergeCell ref="A58:C58"/>
    <mergeCell ref="A61:C61"/>
    <mergeCell ref="A62:M62"/>
    <mergeCell ref="A53:M53"/>
    <mergeCell ref="A54:C54"/>
    <mergeCell ref="A56:M56"/>
    <mergeCell ref="A50:M50"/>
    <mergeCell ref="A51:C51"/>
    <mergeCell ref="A39:M39"/>
    <mergeCell ref="A40:C40"/>
    <mergeCell ref="A41:A45"/>
    <mergeCell ref="A46:M46"/>
    <mergeCell ref="A47:C47"/>
    <mergeCell ref="A48:A49"/>
    <mergeCell ref="A32:C32"/>
    <mergeCell ref="A33:C33"/>
    <mergeCell ref="A36:M36"/>
    <mergeCell ref="A37:C37"/>
    <mergeCell ref="A27:C27"/>
    <mergeCell ref="A28:C28"/>
    <mergeCell ref="A31:M31"/>
    <mergeCell ref="A13:M13"/>
    <mergeCell ref="A14:M14"/>
    <mergeCell ref="A15:C15"/>
    <mergeCell ref="A18:M18"/>
    <mergeCell ref="A19:C19"/>
    <mergeCell ref="A21:M21"/>
    <mergeCell ref="A4:N8"/>
    <mergeCell ref="A9:N9"/>
    <mergeCell ref="A10:N10"/>
    <mergeCell ref="C11:C12"/>
    <mergeCell ref="E11:H11"/>
    <mergeCell ref="J11:M11"/>
    <mergeCell ref="A22:C22"/>
    <mergeCell ref="A23:C23"/>
    <mergeCell ref="A26:M26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workbookViewId="0">
      <selection activeCell="K39" sqref="K39"/>
    </sheetView>
  </sheetViews>
  <sheetFormatPr defaultRowHeight="15" x14ac:dyDescent="0.25"/>
  <cols>
    <col min="1" max="1" width="28.42578125" style="2" customWidth="1"/>
    <col min="2" max="2" width="6" style="2" customWidth="1"/>
    <col min="3" max="3" width="7.7109375" style="2" customWidth="1"/>
    <col min="4" max="13" width="10.7109375" style="2" customWidth="1"/>
    <col min="14" max="14" width="0.7109375" style="2" customWidth="1"/>
    <col min="15" max="16384" width="9.140625" style="2"/>
  </cols>
  <sheetData>
    <row r="1" spans="1:13" s="16" customFormat="1" ht="12.75" x14ac:dyDescent="0.2">
      <c r="A1" s="17"/>
      <c r="M1" s="19"/>
    </row>
    <row r="2" spans="1:13" s="16" customFormat="1" ht="12.75" x14ac:dyDescent="0.2">
      <c r="A2" s="17"/>
    </row>
    <row r="3" spans="1:13" s="16" customFormat="1" ht="12.75" x14ac:dyDescent="0.2"/>
    <row r="4" spans="1:13" s="16" customFormat="1" ht="12.75" x14ac:dyDescent="0.2"/>
    <row r="5" spans="1:13" s="16" customFormat="1" ht="12.75" x14ac:dyDescent="0.2">
      <c r="A5" s="18"/>
      <c r="D5" s="17" t="s">
        <v>37</v>
      </c>
      <c r="E5" s="21"/>
      <c r="F5" s="21"/>
      <c r="G5" s="21"/>
      <c r="H5" s="22"/>
      <c r="I5" s="22"/>
      <c r="J5" s="22"/>
    </row>
    <row r="6" spans="1:13" x14ac:dyDescent="0.25">
      <c r="A6" s="15"/>
    </row>
    <row r="7" spans="1:13" x14ac:dyDescent="0.25">
      <c r="A7" s="15"/>
    </row>
    <row r="8" spans="1:13" x14ac:dyDescent="0.25">
      <c r="A8" s="14" t="s">
        <v>15</v>
      </c>
    </row>
    <row r="9" spans="1:13" s="3" customFormat="1" ht="11.85" customHeight="1" x14ac:dyDescent="0.25">
      <c r="A9" s="155" t="s">
        <v>24</v>
      </c>
      <c r="B9" s="155" t="s">
        <v>23</v>
      </c>
      <c r="C9" s="155" t="s">
        <v>22</v>
      </c>
      <c r="D9" s="150" t="s">
        <v>36</v>
      </c>
      <c r="E9" s="151"/>
      <c r="F9" s="151"/>
      <c r="G9" s="151"/>
      <c r="H9" s="152"/>
      <c r="I9" s="150" t="s">
        <v>20</v>
      </c>
      <c r="J9" s="151"/>
      <c r="K9" s="151"/>
      <c r="L9" s="151"/>
      <c r="M9" s="152"/>
    </row>
    <row r="10" spans="1:13" s="3" customFormat="1" ht="29.25" customHeight="1" x14ac:dyDescent="0.25">
      <c r="A10" s="156"/>
      <c r="B10" s="156"/>
      <c r="C10" s="156"/>
      <c r="D10" s="23" t="s">
        <v>1</v>
      </c>
      <c r="E10" s="23" t="s">
        <v>2</v>
      </c>
      <c r="F10" s="23" t="s">
        <v>3</v>
      </c>
      <c r="G10" s="23" t="s">
        <v>4</v>
      </c>
      <c r="H10" s="23" t="s">
        <v>5</v>
      </c>
      <c r="I10" s="27" t="s">
        <v>1</v>
      </c>
      <c r="J10" s="23" t="s">
        <v>2</v>
      </c>
      <c r="K10" s="23" t="s">
        <v>3</v>
      </c>
      <c r="L10" s="23" t="s">
        <v>4</v>
      </c>
      <c r="M10" s="23" t="s">
        <v>5</v>
      </c>
    </row>
    <row r="11" spans="1:13" s="3" customFormat="1" ht="11.85" customHeight="1" x14ac:dyDescent="0.25">
      <c r="A11" s="145" t="s">
        <v>19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7"/>
      <c r="L11" s="92"/>
      <c r="M11" s="93"/>
    </row>
    <row r="12" spans="1:13" s="3" customFormat="1" ht="11.85" customHeight="1" x14ac:dyDescent="0.25">
      <c r="A12" s="145" t="s">
        <v>35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L12" s="92"/>
      <c r="M12" s="93"/>
    </row>
    <row r="13" spans="1:13" s="3" customFormat="1" ht="11.85" customHeight="1" x14ac:dyDescent="0.25">
      <c r="A13" s="148" t="s">
        <v>26</v>
      </c>
      <c r="B13" s="148"/>
      <c r="C13" s="148"/>
      <c r="D13" s="11"/>
      <c r="E13" s="95"/>
      <c r="F13" s="11"/>
      <c r="G13" s="11"/>
      <c r="H13" s="11"/>
      <c r="I13" s="11"/>
      <c r="J13" s="95"/>
      <c r="K13" s="11"/>
      <c r="L13" s="11"/>
      <c r="M13" s="11"/>
    </row>
    <row r="14" spans="1:13" s="3" customFormat="1" ht="11.85" customHeight="1" x14ac:dyDescent="0.25">
      <c r="A14" s="149" t="s">
        <v>34</v>
      </c>
      <c r="B14" s="99" t="s">
        <v>27</v>
      </c>
      <c r="C14" s="23" t="s">
        <v>26</v>
      </c>
      <c r="D14" s="11">
        <v>31250000</v>
      </c>
      <c r="E14" s="98"/>
      <c r="F14" s="11">
        <v>31250000</v>
      </c>
      <c r="G14" s="11"/>
      <c r="H14" s="11"/>
      <c r="I14" s="11">
        <v>61119687.5</v>
      </c>
      <c r="J14" s="98"/>
      <c r="K14" s="11">
        <v>61119687.5</v>
      </c>
      <c r="L14" s="11"/>
      <c r="M14" s="11"/>
    </row>
    <row r="15" spans="1:13" s="3" customFormat="1" ht="11.85" customHeight="1" x14ac:dyDescent="0.25">
      <c r="A15" s="149"/>
      <c r="B15" s="99" t="s">
        <v>33</v>
      </c>
      <c r="C15" s="23" t="s">
        <v>26</v>
      </c>
      <c r="D15" s="11">
        <v>37528205.950000003</v>
      </c>
      <c r="E15" s="98"/>
      <c r="F15" s="11">
        <v>37528205.950000003</v>
      </c>
      <c r="G15" s="26"/>
      <c r="H15" s="11"/>
      <c r="I15" s="11">
        <v>73398791.043188497</v>
      </c>
      <c r="J15" s="98"/>
      <c r="K15" s="11">
        <v>73398791.043188497</v>
      </c>
      <c r="L15" s="11"/>
      <c r="M15" s="11"/>
    </row>
    <row r="16" spans="1:13" s="3" customFormat="1" ht="11.85" customHeight="1" x14ac:dyDescent="0.25">
      <c r="A16" s="149"/>
      <c r="B16" s="99" t="s">
        <v>32</v>
      </c>
      <c r="C16" s="23" t="s">
        <v>26</v>
      </c>
      <c r="D16" s="11">
        <v>18440514.059999999</v>
      </c>
      <c r="E16" s="98"/>
      <c r="F16" s="11">
        <v>18440514.059999999</v>
      </c>
      <c r="G16" s="11"/>
      <c r="H16" s="11"/>
      <c r="I16" s="11">
        <v>36066510.613969803</v>
      </c>
      <c r="J16" s="98"/>
      <c r="K16" s="11">
        <v>36066510.613969803</v>
      </c>
      <c r="L16" s="11"/>
      <c r="M16" s="11"/>
    </row>
    <row r="17" spans="1:13" s="3" customFormat="1" ht="11.85" customHeight="1" x14ac:dyDescent="0.25">
      <c r="A17" s="149"/>
      <c r="B17" s="99" t="s">
        <v>31</v>
      </c>
      <c r="C17" s="23" t="s">
        <v>26</v>
      </c>
      <c r="D17" s="11">
        <v>6652417.8099999996</v>
      </c>
      <c r="E17" s="98"/>
      <c r="F17" s="11">
        <v>6652417.8099999996</v>
      </c>
      <c r="G17" s="11"/>
      <c r="H17" s="11"/>
      <c r="I17" s="11">
        <v>13010998.325332301</v>
      </c>
      <c r="J17" s="98"/>
      <c r="K17" s="11">
        <v>13010998.325332301</v>
      </c>
      <c r="L17" s="11"/>
      <c r="M17" s="11"/>
    </row>
    <row r="18" spans="1:13" s="3" customFormat="1" ht="11.85" customHeight="1" x14ac:dyDescent="0.25">
      <c r="A18" s="94" t="s">
        <v>30</v>
      </c>
      <c r="B18" s="99" t="s">
        <v>27</v>
      </c>
      <c r="C18" s="23" t="s">
        <v>26</v>
      </c>
      <c r="D18" s="11">
        <v>64462333.280000001</v>
      </c>
      <c r="E18" s="98"/>
      <c r="F18" s="11">
        <v>64462333.280000001</v>
      </c>
      <c r="G18" s="11"/>
      <c r="H18" s="11"/>
      <c r="I18" s="11">
        <v>126077365.299022</v>
      </c>
      <c r="J18" s="98"/>
      <c r="K18" s="11">
        <v>126077365.299022</v>
      </c>
      <c r="L18" s="11"/>
      <c r="M18" s="11"/>
    </row>
    <row r="19" spans="1:13" s="3" customFormat="1" ht="11.85" customHeight="1" x14ac:dyDescent="0.25">
      <c r="A19" s="94" t="s">
        <v>29</v>
      </c>
      <c r="B19" s="99" t="s">
        <v>27</v>
      </c>
      <c r="C19" s="23" t="s">
        <v>26</v>
      </c>
      <c r="D19" s="11">
        <v>4666666.6399999997</v>
      </c>
      <c r="E19" s="98"/>
      <c r="F19" s="11">
        <v>4666666.6399999997</v>
      </c>
      <c r="G19" s="11"/>
      <c r="H19" s="11"/>
      <c r="I19" s="11">
        <v>9127206.6145111993</v>
      </c>
      <c r="J19" s="98"/>
      <c r="K19" s="11">
        <v>9127206.6145111993</v>
      </c>
      <c r="L19" s="11"/>
      <c r="M19" s="11"/>
    </row>
    <row r="20" spans="1:13" s="3" customFormat="1" ht="11.85" customHeight="1" x14ac:dyDescent="0.25">
      <c r="A20" s="94" t="s">
        <v>28</v>
      </c>
      <c r="B20" s="99" t="s">
        <v>27</v>
      </c>
      <c r="C20" s="23" t="s">
        <v>26</v>
      </c>
      <c r="D20" s="11">
        <v>1687245.63</v>
      </c>
      <c r="E20" s="98"/>
      <c r="F20" s="11">
        <v>1687245.63</v>
      </c>
      <c r="G20" s="11"/>
      <c r="H20" s="11"/>
      <c r="I20" s="11">
        <v>3299965.6205229</v>
      </c>
      <c r="J20" s="98"/>
      <c r="K20" s="11">
        <v>3299965.6205229</v>
      </c>
      <c r="L20" s="11"/>
      <c r="M20" s="11"/>
    </row>
    <row r="21" spans="1:13" s="3" customFormat="1" ht="11.85" customHeight="1" x14ac:dyDescent="0.25">
      <c r="A21" s="161" t="s">
        <v>25</v>
      </c>
      <c r="B21" s="161"/>
      <c r="C21" s="161"/>
      <c r="D21" s="97">
        <v>164687383.37</v>
      </c>
      <c r="E21" s="97"/>
      <c r="F21" s="97">
        <v>164687383.37</v>
      </c>
      <c r="G21" s="97"/>
      <c r="H21" s="97"/>
      <c r="I21" s="97">
        <v>322100525.01654702</v>
      </c>
      <c r="J21" s="97"/>
      <c r="K21" s="97">
        <v>322100525.01654702</v>
      </c>
      <c r="L21" s="11"/>
      <c r="M21" s="11"/>
    </row>
    <row r="22" spans="1:13" s="3" customFormat="1" ht="11.85" customHeight="1" x14ac:dyDescent="0.25">
      <c r="A22" s="10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3" customFormat="1" ht="11.85" customHeight="1" x14ac:dyDescent="0.25">
      <c r="A23" s="67" t="s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3" customFormat="1" ht="11.85" customHeight="1" x14ac:dyDescent="0.25">
      <c r="A24" s="155" t="s">
        <v>24</v>
      </c>
      <c r="B24" s="158" t="s">
        <v>23</v>
      </c>
      <c r="C24" s="155" t="s">
        <v>22</v>
      </c>
      <c r="D24" s="150" t="s">
        <v>21</v>
      </c>
      <c r="E24" s="151"/>
      <c r="F24" s="151"/>
      <c r="G24" s="151"/>
      <c r="H24" s="152"/>
      <c r="I24" s="150" t="s">
        <v>20</v>
      </c>
      <c r="J24" s="151"/>
      <c r="K24" s="151"/>
      <c r="L24" s="151"/>
      <c r="M24" s="152"/>
    </row>
    <row r="25" spans="1:13" s="3" customFormat="1" ht="24" customHeight="1" x14ac:dyDescent="0.25">
      <c r="A25" s="157"/>
      <c r="B25" s="159"/>
      <c r="C25" s="157"/>
      <c r="D25" s="23" t="s">
        <v>1</v>
      </c>
      <c r="E25" s="8" t="s">
        <v>7</v>
      </c>
      <c r="F25" s="8" t="s">
        <v>8</v>
      </c>
      <c r="G25" s="8" t="s">
        <v>9</v>
      </c>
      <c r="H25" s="8" t="s">
        <v>10</v>
      </c>
      <c r="I25" s="8" t="s">
        <v>6</v>
      </c>
      <c r="J25" s="8" t="s">
        <v>7</v>
      </c>
      <c r="K25" s="8" t="s">
        <v>8</v>
      </c>
      <c r="L25" s="8" t="s">
        <v>9</v>
      </c>
      <c r="M25" s="8" t="s">
        <v>10</v>
      </c>
    </row>
    <row r="26" spans="1:13" s="3" customFormat="1" ht="11.85" customHeight="1" x14ac:dyDescent="0.25">
      <c r="A26" s="145" t="s">
        <v>19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60"/>
    </row>
    <row r="27" spans="1:13" s="3" customFormat="1" ht="11.85" customHeight="1" x14ac:dyDescent="0.25">
      <c r="A27" s="150"/>
      <c r="B27" s="151"/>
      <c r="C27" s="152"/>
      <c r="D27" s="24"/>
      <c r="E27" s="12"/>
      <c r="F27" s="24"/>
      <c r="G27" s="24"/>
      <c r="H27" s="24"/>
      <c r="I27" s="11"/>
      <c r="J27" s="13"/>
      <c r="K27" s="11"/>
      <c r="L27" s="25"/>
      <c r="M27" s="25"/>
    </row>
    <row r="28" spans="1:13" s="3" customFormat="1" ht="11.85" customHeight="1" x14ac:dyDescent="0.25">
      <c r="A28" s="153" t="s">
        <v>18</v>
      </c>
      <c r="B28" s="153"/>
      <c r="C28" s="153"/>
      <c r="D28" s="24" t="s">
        <v>13</v>
      </c>
      <c r="E28" s="24" t="s">
        <v>13</v>
      </c>
      <c r="F28" s="24" t="s">
        <v>13</v>
      </c>
      <c r="G28" s="24"/>
      <c r="H28" s="24"/>
      <c r="I28" s="24" t="s">
        <v>13</v>
      </c>
      <c r="J28" s="24" t="s">
        <v>13</v>
      </c>
      <c r="K28" s="24" t="s">
        <v>13</v>
      </c>
      <c r="L28" s="24" t="s">
        <v>13</v>
      </c>
      <c r="M28" s="24" t="s">
        <v>13</v>
      </c>
    </row>
    <row r="29" spans="1:13" s="3" customFormat="1" ht="11.85" customHeight="1" x14ac:dyDescent="0.25">
      <c r="A29" s="7"/>
      <c r="B29" s="6"/>
      <c r="C29" s="6"/>
      <c r="D29" s="5"/>
      <c r="E29" s="5"/>
      <c r="F29" s="5"/>
      <c r="G29" s="5"/>
      <c r="H29" s="5"/>
      <c r="I29" s="6"/>
      <c r="J29" s="5"/>
      <c r="K29" s="6"/>
      <c r="L29" s="5"/>
      <c r="M29" s="4"/>
    </row>
    <row r="30" spans="1:13" s="3" customFormat="1" ht="11.85" customHeight="1" x14ac:dyDescent="0.25">
      <c r="A30" s="154" t="s">
        <v>17</v>
      </c>
      <c r="B30" s="154"/>
      <c r="C30" s="154"/>
      <c r="D30" s="96">
        <f t="shared" ref="D30:K30" si="0">D21</f>
        <v>164687383.37</v>
      </c>
      <c r="E30" s="96" t="s">
        <v>13</v>
      </c>
      <c r="F30" s="96">
        <f t="shared" si="0"/>
        <v>164687383.37</v>
      </c>
      <c r="G30" s="96" t="s">
        <v>13</v>
      </c>
      <c r="H30" s="96" t="s">
        <v>13</v>
      </c>
      <c r="I30" s="97">
        <f t="shared" si="0"/>
        <v>322100525.01654702</v>
      </c>
      <c r="J30" s="96" t="s">
        <v>13</v>
      </c>
      <c r="K30" s="97">
        <f t="shared" si="0"/>
        <v>322100525.01654702</v>
      </c>
      <c r="L30" s="24" t="s">
        <v>13</v>
      </c>
      <c r="M30" s="24" t="s">
        <v>13</v>
      </c>
    </row>
    <row r="34" spans="11:13" x14ac:dyDescent="0.25">
      <c r="K34" s="1"/>
      <c r="L34" s="20"/>
      <c r="M34" s="1"/>
    </row>
    <row r="35" spans="11:13" x14ac:dyDescent="0.25">
      <c r="K35" s="1"/>
      <c r="L35" s="20"/>
      <c r="M35" s="1"/>
    </row>
  </sheetData>
  <mergeCells count="19">
    <mergeCell ref="A28:C28"/>
    <mergeCell ref="A30:C30"/>
    <mergeCell ref="A9:A10"/>
    <mergeCell ref="B9:B10"/>
    <mergeCell ref="C9:C10"/>
    <mergeCell ref="A24:A25"/>
    <mergeCell ref="B24:B25"/>
    <mergeCell ref="C24:C25"/>
    <mergeCell ref="A26:M26"/>
    <mergeCell ref="A27:C27"/>
    <mergeCell ref="I24:M24"/>
    <mergeCell ref="I9:M9"/>
    <mergeCell ref="A21:C21"/>
    <mergeCell ref="A11:K11"/>
    <mergeCell ref="A12:K12"/>
    <mergeCell ref="A13:C13"/>
    <mergeCell ref="A14:A17"/>
    <mergeCell ref="D9:H9"/>
    <mergeCell ref="D24:H24"/>
  </mergeCells>
  <pageMargins left="0.7" right="0.7" top="0.75" bottom="0.75" header="0.3" footer="0.3"/>
  <pageSetup paperSize="9" scale="8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BOS 1 Stanje VD 31.12.2021.</vt:lpstr>
      <vt:lpstr>BOS 4 Stanje VG 31.12.2021.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 Tokic</dc:creator>
  <cp:lastModifiedBy>Melisa Morankic</cp:lastModifiedBy>
  <cp:lastPrinted>2022-06-17T10:09:04Z</cp:lastPrinted>
  <dcterms:created xsi:type="dcterms:W3CDTF">2022-05-31T14:28:03Z</dcterms:created>
  <dcterms:modified xsi:type="dcterms:W3CDTF">2022-06-23T10:44:34Z</dcterms:modified>
</cp:coreProperties>
</file>