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ektor 06\Povlačenja\WEB\"/>
    </mc:Choice>
  </mc:AlternateContent>
  <xr:revisionPtr revIDLastSave="0" documentId="13_ncr:1_{A3A0EAD6-5C82-4D2B-8411-27F7BE373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5" l="1"/>
  <c r="J35" i="15"/>
  <c r="I35" i="15"/>
  <c r="K34" i="15"/>
  <c r="K33" i="15"/>
  <c r="K22" i="6"/>
  <c r="K35" i="15" l="1"/>
  <c r="K42" i="15"/>
  <c r="K31" i="15" l="1"/>
  <c r="K32" i="6"/>
  <c r="K41" i="15"/>
  <c r="K31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30" i="6" l="1"/>
  <c r="K29" i="6"/>
  <c r="K21" i="6" l="1"/>
  <c r="L21" i="15" l="1"/>
  <c r="J21" i="15"/>
  <c r="I21" i="15"/>
  <c r="K20" i="15"/>
  <c r="K19" i="15"/>
  <c r="K21" i="15" l="1"/>
  <c r="K20" i="6"/>
  <c r="K19" i="6"/>
  <c r="L40" i="15" l="1"/>
  <c r="J40" i="15"/>
  <c r="I40" i="15"/>
  <c r="K39" i="15"/>
  <c r="K38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40" i="15"/>
  <c r="K28" i="6"/>
  <c r="K10" i="6"/>
  <c r="K5" i="10" l="1"/>
  <c r="K15" i="2"/>
  <c r="K14" i="2"/>
  <c r="J16" i="6" l="1"/>
  <c r="K15" i="6"/>
  <c r="K26" i="6" l="1"/>
  <c r="K27" i="6"/>
  <c r="K25" i="6"/>
  <c r="K24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<sst xmlns="http://schemas.openxmlformats.org/spreadsheetml/2006/main" count="569" uniqueCount="268">
  <si>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</si>
  <si>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</si>
  <si>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</si>
  <si>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</si>
  <si>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</si>
  <si>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</si>
  <si>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</si>
  <si>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</si>
  <si>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</si>
  <si>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</si>
  <si>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</si>
  <si>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</si>
  <si>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</si>
  <si>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</si>
  <si>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</si>
  <si>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</si>
  <si>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</si>
  <si>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</si>
  <si>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</si>
  <si>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</si>
  <si>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</si>
  <si>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</si>
  <si>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</si>
  <si>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</si>
  <si>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</si>
  <si>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</si>
  <si>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</si>
  <si>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</si>
  <si>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</si>
  <si>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</si>
  <si>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</si>
  <si>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</si>
  <si>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</si>
  <si>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</si>
  <si>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</si>
  <si>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</si>
  <si>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</si>
  <si>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</si>
  <si>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</si>
  <si>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</si>
  <si>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</si>
  <si>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</si>
  <si>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</si>
  <si>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</si>
  <si>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</si>
  <si>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</si>
  <si>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</si>
  <si>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</si>
  <si>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</si>
  <si>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</si>
  <si>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</si>
  <si>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</si>
  <si>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</si>
  <si>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</si>
  <si>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</si>
  <si>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</si>
  <si>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</si>
  <si>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</si>
  <si>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</si>
  <si>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</si>
  <si>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</si>
  <si>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</si>
  <si>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</si>
  <si>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</si>
  <si>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</si>
  <si>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</si>
  <si>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</si>
  <si>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</si>
  <si>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</si>
  <si>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</si>
  <si>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</si>
  <si>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</si>
  <si>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</si>
  <si>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</si>
  <si>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</si>
  <si>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</si>
  <si>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</si>
  <si>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</si>
  <si>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</si>
  <si>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</si>
  <si>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</si>
  <si>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</si>
  <si>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</si>
  <si>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</si>
  <si>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</si>
  <si>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</si>
  <si>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</si>
  <si>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</si>
  <si>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</si>
  <si>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</si>
  <si>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</si>
  <si>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</si>
  <si>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</si>
  <si>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</si>
  <si>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</si>
  <si>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</si>
  <si>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</si>
  <si>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</si>
  <si>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</si>
  <si>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</si>
  <si>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</si>
  <si>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</si>
  <si>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</si>
  <si>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</si>
  <si>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</si>
  <si>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</si>
  <si>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</si>
  <si>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</si>
  <si>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</si>
  <si>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</si>
  <si>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</si>
  <si>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</si>
  <si>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</si>
  <si>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</si>
  <si>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</si>
  <si>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</si>
  <si>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</si>
  <si>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</si>
  <si>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</si>
  <si>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</si>
  <si>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</si>
  <si>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</si>
  <si>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</si>
  <si>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</si>
  <si>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</si>
  <si>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</si>
  <si>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</si>
  <si>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</si>
  <si>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</si>
  <si>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</si>
  <si>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</si>
  <si>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</si>
  <si>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</si>
  <si>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</si>
  <si>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</si>
  <si>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</si>
  <si>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</si>
  <si>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</si>
  <si>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</si>
  <si>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</si>
  <si>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</si>
  <si>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</si>
  <si>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</si>
  <si>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</si>
  <si>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</si>
  <si>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</si>
  <si>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</si>
  <si>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</si>
  <si>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</si>
  <si>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</si>
  <si>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</si>
  <si>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</si>
  <si>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</si>
  <si>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</si>
  <si>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</si>
  <si>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</si>
  <si>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</si>
  <si>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</si>
  <si>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</si>
  <si>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</si>
  <si>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</si>
  <si>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</si>
  <si>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</si>
  <si>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</si>
  <si>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</si>
  <si>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</si>
  <si>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</si>
  <si>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</si>
  <si>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</si>
  <si>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</si>
  <si>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</si>
  <si>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</si>
  <si>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</si>
  <si>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</si>
  <si>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</si>
  <si>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</si>
  <si>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</si>
  <si>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</si>
  <si>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</si>
  <si>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</si>
  <si>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</si>
  <si>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</si>
  <si>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</si>
  <si>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</si>
  <si>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</si>
  <si>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</si>
  <si>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</si>
  <si>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</si>
  <si>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</si>
  <si>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</si>
  <si>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</si>
  <si>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</si>
  <si>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</si>
  <si>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</si>
  <si>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</si>
  <si>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</si>
  <si>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</si>
  <si>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</si>
  <si>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</si>
  <si>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</si>
  <si>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</si>
  <si>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</si>
  <si>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</si>
  <si>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</si>
  <si>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</si>
  <si>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</si>
  <si>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</si>
  <si>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</si>
  <si>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</si>
  <si>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</si>
  <si>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</si>
  <si>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</si>
  <si>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</si>
  <si>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</si>
  <si>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</si>
  <si>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</si>
  <si>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</si>
  <si>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</si>
  <si>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</si>
  <si>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</si>
  <si>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</si>
  <si>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</si>
  <si>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</si>
  <si>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</si>
  <si>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</si>
  <si>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</si>
  <si>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</si>
  <si>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</si>
  <si>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</si>
  <si>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</si>
  <si>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</si>
  <si>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</si>
  <si>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</si>
  <si>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</si>
  <si>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</si>
  <si>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</si>
  <si>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</si>
  <si>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</si>
  <si>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</si>
  <si>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</si>
  <si>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</si>
  <si>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</si>
  <si>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</si>
  <si>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</si>
  <si>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</si>
  <si>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</si>
  <si>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</si>
  <si>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06.08.2024.</t>
  </si>
  <si>
    <t>26.11.2028.</t>
  </si>
  <si>
    <t>Grant investicionog okvira za Zapadni Balkan (WBIF) TF0C4642</t>
  </si>
  <si>
    <t>06.02.2025.</t>
  </si>
  <si>
    <t>USD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</si>
  <si>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</si>
  <si>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</si>
  <si>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</si>
  <si>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</si>
  <si>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</si>
  <si>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Projekat za jačanje nadzora nad javnim preduzecima u BiH TF0C4164 - RS</t>
  </si>
  <si>
    <t>01.08.2025.</t>
  </si>
  <si>
    <t>Koridor Vc – Projekat Mostar sjever-Mostar jug EBRD 51593 (FBiH)</t>
  </si>
  <si>
    <t>12.09.2025.</t>
  </si>
  <si>
    <t>Koridor Vc2 u FBiH - Dio 3 -   Poddionica: Tunel Ivan 49058 (FBiH)</t>
  </si>
  <si>
    <t>Koridor Vc u FBiH - Obliaznica Doboj - Poddionica: Putniukovo brdo - Medakovo 50603 (FBiH)</t>
  </si>
  <si>
    <t>Koridor Vc u RS - Obliaznica Doboj - Poddionica: Rudanka - Putniukovo brdo 50603 (RS)</t>
  </si>
  <si>
    <t>UKUPNO POVUČENO DO 30.11.2025.</t>
  </si>
  <si>
    <t>%  DO 30.11.2025.</t>
  </si>
  <si>
    <t xml:space="preserve">Drugi programski zajam za razvojnu politiku zdravstvenih sektorа IBRD 97710 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</si>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</sst>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7" fillId="0" borderId="0"/>
    <xf numFmtId="0" fontId="11" fillId="0" borderId="0"/>
    <xf numFmtId="0" fontId="11" fillId="0" borderId="0"/>
  </cellStyleXfs>
  <cellXfs count="405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4" fillId="0" borderId="61" xfId="0" applyFont="1" applyBorder="1"/>
    <xf numFmtId="0" fontId="7" fillId="0" borderId="39" xfId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/>
    <xf numFmtId="0" fontId="7" fillId="4" borderId="31" xfId="0" applyFont="1" applyFill="1" applyBorder="1" applyAlignment="1">
      <alignment horizontal="left" vertical="center" wrapText="1"/>
    </xf>
    <xf numFmtId="4" fontId="2" fillId="0" borderId="31" xfId="0" applyNumberFormat="1" applyFont="1" applyBorder="1" applyAlignment="1">
      <alignment vertical="center" wrapText="1"/>
    </xf>
    <xf numFmtId="4" fontId="4" fillId="0" borderId="31" xfId="0" applyNumberFormat="1" applyFont="1" applyBorder="1" applyAlignment="1">
      <alignment vertical="center"/>
    </xf>
    <xf numFmtId="10" fontId="4" fillId="0" borderId="31" xfId="0" applyNumberFormat="1" applyFont="1" applyBorder="1" applyAlignment="1">
      <alignment vertical="center"/>
    </xf>
    <xf numFmtId="0" fontId="7" fillId="0" borderId="39" xfId="0" applyFont="1" applyBorder="1" applyAlignment="1">
      <alignment horizontal="left" vertical="center" wrapText="1"/>
    </xf>
    <xf numFmtId="14" fontId="7" fillId="0" borderId="39" xfId="1" applyNumberFormat="1" applyFont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5" borderId="39" xfId="0" applyFont="1" applyFill="1" applyBorder="1"/>
    <xf numFmtId="0" fontId="13" fillId="0" borderId="47" xfId="0" applyFont="1" applyBorder="1"/>
    <xf numFmtId="0" fontId="4" fillId="0" borderId="5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2" fillId="4" borderId="31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0" fontId="2" fillId="4" borderId="0" xfId="2" applyFont="1" applyFill="1" applyBorder="1" applyAlignment="1">
      <alignment vertical="center" wrapText="1"/>
    </xf>
    <xf numFmtId="0" fontId="0" fillId="0" borderId="0" xfId="0" applyBorder="1"/>
    <xf numFmtId="0" fontId="2" fillId="4" borderId="39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vertical="center" wrapText="1"/>
    </xf>
    <xf numFmtId="10" fontId="5" fillId="0" borderId="31" xfId="0" applyNumberFormat="1" applyFont="1" applyBorder="1"/>
    <xf numFmtId="0" fontId="4" fillId="0" borderId="63" xfId="0" applyFont="1" applyBorder="1"/>
    <xf numFmtId="4" fontId="5" fillId="0" borderId="2" xfId="0" applyNumberFormat="1" applyFont="1" applyBorder="1"/>
    <xf numFmtId="0" fontId="2" fillId="0" borderId="27" xfId="0" applyFont="1" applyBorder="1" applyAlignment="1">
      <alignment vertical="center" wrapText="1"/>
    </xf>
    <xf numFmtId="4" fontId="2" fillId="0" borderId="22" xfId="2" applyNumberFormat="1" applyFont="1" applyBorder="1" applyAlignment="1">
      <alignment vertical="center" wrapText="1"/>
    </xf>
    <xf numFmtId="4" fontId="8" fillId="0" borderId="22" xfId="2" applyNumberFormat="1" applyFont="1" applyBorder="1" applyAlignment="1">
      <alignment vertical="center" wrapText="1"/>
    </xf>
    <xf numFmtId="4" fontId="2" fillId="4" borderId="22" xfId="2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4" fontId="5" fillId="0" borderId="27" xfId="0" applyNumberFormat="1" applyFont="1" applyBorder="1"/>
    <xf numFmtId="10" fontId="5" fillId="0" borderId="27" xfId="0" applyNumberFormat="1" applyFont="1" applyBorder="1"/>
    <xf numFmtId="1" fontId="8" fillId="0" borderId="65" xfId="0" applyNumberFormat="1" applyFont="1" applyBorder="1" applyAlignment="1">
      <alignment horizontal="center" vertical="center"/>
    </xf>
    <xf numFmtId="0" fontId="3" fillId="4" borderId="62" xfId="0" applyFont="1" applyFill="1" applyBorder="1" applyAlignment="1">
      <alignment vertical="center" wrapText="1"/>
    </xf>
    <xf numFmtId="0" fontId="4" fillId="5" borderId="66" xfId="0" applyFont="1" applyFill="1" applyBorder="1" applyAlignment="1">
      <alignment horizontal="center" vertical="center"/>
    </xf>
    <xf numFmtId="4" fontId="8" fillId="0" borderId="39" xfId="2" applyNumberFormat="1" applyFont="1" applyBorder="1" applyAlignment="1">
      <alignment vertical="center" wrapText="1"/>
    </xf>
  </cellXfs>
  <cellStyles count="5">
    <cellStyle name="Normal" xfId="0" builtinId="0"/>
    <cellStyle name="Normal 2" xfId="1" xr:uid="{00000000-0005-0000-0000-000001000000}"/>
    <cellStyle name="Normal 3" xfId="2" xr:uid="{B45CE911-B8F7-4DC1-8EB0-801C9282130C}"/>
    <cellStyle name="Normal 4" xfId="3" xr:uid="{0E491FFD-BB8F-49E9-90FE-648340359FB3}"/>
    <cellStyle name="Normal 5" xfId="4" xr:uid="{DB7C0DDC-9265-49EB-956A-E3B262D27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Normal="100" workbookViewId="0">
      <pane ySplit="3" topLeftCell="A25" activePane="bottomLeft" state="frozen"/>
      <selection pane="bottomLeft" activeCell="N27" sqref="N2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39" t="s">
        <v>25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</row>
    <row r="2" spans="1:13" s="1" customFormat="1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5" t="s">
        <v>10</v>
      </c>
    </row>
    <row r="3" spans="1:13" s="1" customFormat="1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</row>
    <row r="4" spans="1:13" x14ac:dyDescent="0.25">
      <c r="A4" s="329" t="s">
        <v>15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1"/>
    </row>
    <row r="5" spans="1:13" ht="45" customHeight="1" x14ac:dyDescent="0.25">
      <c r="A5" s="34">
        <v>1</v>
      </c>
      <c r="B5" s="95" t="s">
        <v>16</v>
      </c>
      <c r="C5" s="65" t="s">
        <v>119</v>
      </c>
      <c r="D5" s="65" t="s">
        <v>153</v>
      </c>
      <c r="E5" s="65" t="s">
        <v>113</v>
      </c>
      <c r="F5" s="96" t="s">
        <v>21</v>
      </c>
      <c r="G5" s="97" t="s">
        <v>18</v>
      </c>
      <c r="H5" s="89" t="s">
        <v>23</v>
      </c>
      <c r="I5" s="4">
        <v>30000000</v>
      </c>
      <c r="J5" s="4">
        <v>26856461.469999999</v>
      </c>
      <c r="K5" s="8">
        <f>J5/I5</f>
        <v>0.89521538233333331</v>
      </c>
      <c r="L5" s="9">
        <v>10120386.809999999</v>
      </c>
      <c r="M5" s="71"/>
    </row>
    <row r="6" spans="1:13" ht="36" x14ac:dyDescent="0.25">
      <c r="A6" s="98">
        <v>2</v>
      </c>
      <c r="B6" s="99" t="s">
        <v>17</v>
      </c>
      <c r="C6" s="336" t="s">
        <v>162</v>
      </c>
      <c r="D6" s="336" t="s">
        <v>154</v>
      </c>
      <c r="E6" s="336" t="s">
        <v>155</v>
      </c>
      <c r="F6" s="325" t="s">
        <v>22</v>
      </c>
      <c r="G6" s="323" t="s">
        <v>19</v>
      </c>
      <c r="H6" s="92"/>
      <c r="I6" s="5"/>
      <c r="J6" s="5"/>
      <c r="K6" s="90"/>
      <c r="L6" s="5"/>
      <c r="M6" s="91"/>
    </row>
    <row r="7" spans="1:13" x14ac:dyDescent="0.25">
      <c r="A7" s="29"/>
      <c r="B7" s="100" t="s">
        <v>12</v>
      </c>
      <c r="C7" s="337"/>
      <c r="D7" s="337"/>
      <c r="E7" s="337"/>
      <c r="F7" s="325"/>
      <c r="G7" s="323"/>
      <c r="H7" s="93" t="s">
        <v>23</v>
      </c>
      <c r="I7" s="6">
        <v>33600000</v>
      </c>
      <c r="J7" s="6">
        <v>14275547.189999999</v>
      </c>
      <c r="K7" s="2">
        <f>J7/I7</f>
        <v>0.42486747589285712</v>
      </c>
      <c r="L7" s="6">
        <v>-2757150.85</v>
      </c>
      <c r="M7" s="67"/>
    </row>
    <row r="8" spans="1:13" x14ac:dyDescent="0.25">
      <c r="A8" s="29"/>
      <c r="B8" s="101" t="s">
        <v>13</v>
      </c>
      <c r="C8" s="337"/>
      <c r="D8" s="337"/>
      <c r="E8" s="337"/>
      <c r="F8" s="325"/>
      <c r="G8" s="323"/>
      <c r="H8" s="93" t="s">
        <v>23</v>
      </c>
      <c r="I8" s="6">
        <v>22400000</v>
      </c>
      <c r="J8" s="6">
        <v>6132421.2999999998</v>
      </c>
      <c r="K8" s="2">
        <f t="shared" ref="K8:K9" si="0">J8/I8</f>
        <v>0.2737688080357143</v>
      </c>
      <c r="L8" s="6">
        <v>-683578.7</v>
      </c>
      <c r="M8" s="67"/>
    </row>
    <row r="9" spans="1:13" x14ac:dyDescent="0.25">
      <c r="A9" s="94"/>
      <c r="B9" s="33" t="s">
        <v>14</v>
      </c>
      <c r="C9" s="338"/>
      <c r="D9" s="338"/>
      <c r="E9" s="338"/>
      <c r="F9" s="326"/>
      <c r="G9" s="324"/>
      <c r="H9" s="102" t="s">
        <v>23</v>
      </c>
      <c r="I9" s="7">
        <f>I7+I8</f>
        <v>56000000</v>
      </c>
      <c r="J9" s="7">
        <f>J7+J8</f>
        <v>20407968.489999998</v>
      </c>
      <c r="K9" s="3">
        <f t="shared" si="0"/>
        <v>0.36442800874999998</v>
      </c>
      <c r="L9" s="7">
        <f>L7+L8</f>
        <v>-3440729.55</v>
      </c>
      <c r="M9" s="71"/>
    </row>
    <row r="10" spans="1:13" ht="24" customHeight="1" x14ac:dyDescent="0.25">
      <c r="A10" s="29">
        <v>3</v>
      </c>
      <c r="B10" s="199" t="s">
        <v>206</v>
      </c>
      <c r="C10" s="317" t="s">
        <v>119</v>
      </c>
      <c r="D10" s="319"/>
      <c r="E10" s="319"/>
      <c r="F10" s="332" t="s">
        <v>207</v>
      </c>
      <c r="G10" s="333" t="s">
        <v>208</v>
      </c>
      <c r="H10" s="103"/>
      <c r="I10" s="31"/>
      <c r="J10" s="31"/>
      <c r="K10" s="32"/>
      <c r="L10" s="31"/>
      <c r="M10" s="67"/>
    </row>
    <row r="11" spans="1:13" x14ac:dyDescent="0.25">
      <c r="A11" s="29"/>
      <c r="B11" s="200" t="s">
        <v>12</v>
      </c>
      <c r="C11" s="307"/>
      <c r="D11" s="309"/>
      <c r="E11" s="309"/>
      <c r="F11" s="321"/>
      <c r="G11" s="334"/>
      <c r="H11" s="93" t="s">
        <v>23</v>
      </c>
      <c r="I11" s="195">
        <v>25000000</v>
      </c>
      <c r="J11" s="197">
        <v>3062500</v>
      </c>
      <c r="K11" s="2">
        <f>J11/I11</f>
        <v>0.1225</v>
      </c>
      <c r="L11" s="197">
        <v>3000000</v>
      </c>
      <c r="M11" s="67"/>
    </row>
    <row r="12" spans="1:13" x14ac:dyDescent="0.25">
      <c r="A12" s="29"/>
      <c r="B12" s="200" t="s">
        <v>13</v>
      </c>
      <c r="C12" s="307"/>
      <c r="D12" s="309"/>
      <c r="E12" s="309"/>
      <c r="F12" s="321"/>
      <c r="G12" s="334"/>
      <c r="H12" s="93" t="s">
        <v>23</v>
      </c>
      <c r="I12" s="195">
        <v>26500000</v>
      </c>
      <c r="J12" s="395">
        <v>5566513.1799999997</v>
      </c>
      <c r="K12" s="2">
        <f t="shared" ref="K12:K13" si="1">J12/I12</f>
        <v>0.21005710113207546</v>
      </c>
      <c r="L12" s="395">
        <v>2500263.1800000002</v>
      </c>
      <c r="M12" s="67"/>
    </row>
    <row r="13" spans="1:13" x14ac:dyDescent="0.25">
      <c r="A13" s="34"/>
      <c r="B13" s="201" t="s">
        <v>14</v>
      </c>
      <c r="C13" s="318"/>
      <c r="D13" s="320"/>
      <c r="E13" s="320"/>
      <c r="F13" s="322"/>
      <c r="G13" s="335"/>
      <c r="H13" s="102" t="s">
        <v>23</v>
      </c>
      <c r="I13" s="104">
        <f>I11+I12</f>
        <v>51500000</v>
      </c>
      <c r="J13" s="104">
        <f>J11+J12</f>
        <v>8629013.1799999997</v>
      </c>
      <c r="K13" s="3">
        <f t="shared" si="1"/>
        <v>0.16755365398058253</v>
      </c>
      <c r="L13" s="104">
        <f>L11+L12</f>
        <v>5500263.1799999997</v>
      </c>
      <c r="M13" s="71"/>
    </row>
    <row r="14" spans="1:13" ht="24" customHeight="1" x14ac:dyDescent="0.25">
      <c r="A14" s="29">
        <v>4</v>
      </c>
      <c r="B14" s="202" t="s">
        <v>210</v>
      </c>
      <c r="C14" s="317" t="s">
        <v>211</v>
      </c>
      <c r="D14" s="319"/>
      <c r="E14" s="319"/>
      <c r="F14" s="321" t="s">
        <v>212</v>
      </c>
      <c r="G14" s="321" t="s">
        <v>213</v>
      </c>
      <c r="H14" s="103"/>
      <c r="I14" s="31"/>
      <c r="J14" s="31"/>
      <c r="K14" s="32"/>
      <c r="L14" s="31"/>
      <c r="M14" s="67"/>
    </row>
    <row r="15" spans="1:13" x14ac:dyDescent="0.25">
      <c r="A15" s="29"/>
      <c r="B15" s="203" t="s">
        <v>12</v>
      </c>
      <c r="C15" s="307"/>
      <c r="D15" s="309"/>
      <c r="E15" s="309"/>
      <c r="F15" s="321"/>
      <c r="G15" s="321"/>
      <c r="H15" s="93" t="s">
        <v>23</v>
      </c>
      <c r="I15" s="195">
        <v>30700000</v>
      </c>
      <c r="J15" s="197">
        <v>2076750</v>
      </c>
      <c r="K15" s="2">
        <f>J15/I15</f>
        <v>6.7646579804560264E-2</v>
      </c>
      <c r="L15" s="197">
        <v>0</v>
      </c>
      <c r="M15" s="67"/>
    </row>
    <row r="16" spans="1:13" x14ac:dyDescent="0.25">
      <c r="A16" s="29"/>
      <c r="B16" s="203" t="s">
        <v>13</v>
      </c>
      <c r="C16" s="307"/>
      <c r="D16" s="309"/>
      <c r="E16" s="309"/>
      <c r="F16" s="321"/>
      <c r="G16" s="321"/>
      <c r="H16" s="93" t="s">
        <v>23</v>
      </c>
      <c r="I16" s="195">
        <v>30700000</v>
      </c>
      <c r="J16" s="6">
        <v>76750</v>
      </c>
      <c r="K16" s="2">
        <f t="shared" ref="K16:K17" si="2">J16/I16</f>
        <v>2.5000000000000001E-3</v>
      </c>
      <c r="L16" s="6">
        <v>0</v>
      </c>
      <c r="M16" s="67"/>
    </row>
    <row r="17" spans="1:13" x14ac:dyDescent="0.25">
      <c r="A17" s="34"/>
      <c r="B17" s="201" t="s">
        <v>14</v>
      </c>
      <c r="C17" s="318"/>
      <c r="D17" s="320"/>
      <c r="E17" s="320"/>
      <c r="F17" s="322"/>
      <c r="G17" s="322"/>
      <c r="H17" s="102" t="s">
        <v>23</v>
      </c>
      <c r="I17" s="104">
        <f>I15+I16</f>
        <v>61400000</v>
      </c>
      <c r="J17" s="104">
        <f>J15+J16</f>
        <v>2153500</v>
      </c>
      <c r="K17" s="3">
        <f t="shared" si="2"/>
        <v>3.5073289902280133E-2</v>
      </c>
      <c r="L17" s="104">
        <f>L15+L16</f>
        <v>0</v>
      </c>
      <c r="M17" s="71"/>
    </row>
    <row r="18" spans="1:13" ht="24" customHeight="1" x14ac:dyDescent="0.25">
      <c r="A18" s="29">
        <v>5</v>
      </c>
      <c r="B18" s="84" t="s">
        <v>221</v>
      </c>
      <c r="C18" s="317" t="s">
        <v>163</v>
      </c>
      <c r="D18" s="319"/>
      <c r="E18" s="319"/>
      <c r="F18" s="323" t="s">
        <v>222</v>
      </c>
      <c r="G18" s="325" t="s">
        <v>223</v>
      </c>
      <c r="H18" s="103"/>
      <c r="I18" s="31"/>
      <c r="J18" s="31"/>
      <c r="K18" s="32"/>
      <c r="L18" s="31"/>
      <c r="M18" s="67"/>
    </row>
    <row r="19" spans="1:13" x14ac:dyDescent="0.25">
      <c r="A19" s="29"/>
      <c r="B19" s="84" t="s">
        <v>12</v>
      </c>
      <c r="C19" s="307"/>
      <c r="D19" s="309"/>
      <c r="E19" s="309"/>
      <c r="F19" s="323"/>
      <c r="G19" s="325"/>
      <c r="H19" s="93" t="s">
        <v>23</v>
      </c>
      <c r="I19" s="40">
        <v>25000000</v>
      </c>
      <c r="J19" s="396">
        <v>15059057.15</v>
      </c>
      <c r="K19" s="2">
        <f>J19/I19</f>
        <v>0.60236228599999997</v>
      </c>
      <c r="L19" s="396">
        <v>14996557.15</v>
      </c>
      <c r="M19" s="67"/>
    </row>
    <row r="20" spans="1:13" x14ac:dyDescent="0.25">
      <c r="A20" s="29"/>
      <c r="B20" s="84" t="s">
        <v>13</v>
      </c>
      <c r="C20" s="307"/>
      <c r="D20" s="309"/>
      <c r="E20" s="309"/>
      <c r="F20" s="323"/>
      <c r="G20" s="325"/>
      <c r="H20" s="93" t="s">
        <v>23</v>
      </c>
      <c r="I20" s="40">
        <v>14000000</v>
      </c>
      <c r="J20" s="6">
        <v>7747978.1399999997</v>
      </c>
      <c r="K20" s="2">
        <f t="shared" ref="K20:K21" si="3">J20/I20</f>
        <v>0.55342700999999994</v>
      </c>
      <c r="L20" s="6">
        <v>0</v>
      </c>
      <c r="M20" s="67"/>
    </row>
    <row r="21" spans="1:13" x14ac:dyDescent="0.25">
      <c r="A21" s="34"/>
      <c r="B21" s="201" t="s">
        <v>14</v>
      </c>
      <c r="C21" s="307"/>
      <c r="D21" s="320"/>
      <c r="E21" s="320"/>
      <c r="F21" s="324"/>
      <c r="G21" s="326"/>
      <c r="H21" s="102" t="s">
        <v>23</v>
      </c>
      <c r="I21" s="104">
        <f>I19+I20</f>
        <v>39000000</v>
      </c>
      <c r="J21" s="104">
        <f>J19+J20</f>
        <v>22807035.289999999</v>
      </c>
      <c r="K21" s="3">
        <f t="shared" si="3"/>
        <v>0.5847957766666666</v>
      </c>
      <c r="L21" s="104">
        <f>L19+L20</f>
        <v>14996557.15</v>
      </c>
      <c r="M21" s="71"/>
    </row>
    <row r="22" spans="1:13" ht="30" customHeight="1" x14ac:dyDescent="0.25">
      <c r="A22" s="34">
        <v>6</v>
      </c>
      <c r="B22" s="239" t="s">
        <v>231</v>
      </c>
      <c r="C22" s="181" t="s">
        <v>159</v>
      </c>
      <c r="D22" s="238"/>
      <c r="E22" s="238"/>
      <c r="F22" s="229" t="s">
        <v>232</v>
      </c>
      <c r="G22" s="229" t="s">
        <v>233</v>
      </c>
      <c r="H22" s="89" t="s">
        <v>23</v>
      </c>
      <c r="I22" s="180">
        <v>46100000</v>
      </c>
      <c r="J22" s="50">
        <v>1615250</v>
      </c>
      <c r="K22" s="8">
        <f>J22/I22</f>
        <v>3.5037960954446855E-2</v>
      </c>
      <c r="L22" s="50">
        <v>0</v>
      </c>
      <c r="M22" s="71"/>
    </row>
    <row r="23" spans="1:13" ht="45" customHeight="1" x14ac:dyDescent="0.25">
      <c r="A23" s="29">
        <v>7</v>
      </c>
      <c r="B23" s="202" t="s">
        <v>235</v>
      </c>
      <c r="C23" s="317" t="s">
        <v>119</v>
      </c>
      <c r="D23" s="319"/>
      <c r="E23" s="319"/>
      <c r="F23" s="327" t="s">
        <v>236</v>
      </c>
      <c r="G23" s="328" t="s">
        <v>208</v>
      </c>
      <c r="H23" s="103"/>
      <c r="I23" s="31"/>
      <c r="J23" s="31"/>
      <c r="K23" s="32"/>
      <c r="L23" s="31"/>
      <c r="M23" s="67"/>
    </row>
    <row r="24" spans="1:13" x14ac:dyDescent="0.25">
      <c r="A24" s="29"/>
      <c r="B24" s="84" t="s">
        <v>12</v>
      </c>
      <c r="C24" s="307"/>
      <c r="D24" s="309"/>
      <c r="E24" s="309"/>
      <c r="F24" s="325"/>
      <c r="G24" s="323"/>
      <c r="H24" s="93" t="s">
        <v>23</v>
      </c>
      <c r="I24" s="195">
        <v>12000000</v>
      </c>
      <c r="J24" s="197">
        <v>1030000</v>
      </c>
      <c r="K24" s="2">
        <f>J24/I24</f>
        <v>8.5833333333333331E-2</v>
      </c>
      <c r="L24" s="197">
        <v>1000000</v>
      </c>
      <c r="M24" s="67"/>
    </row>
    <row r="25" spans="1:13" x14ac:dyDescent="0.25">
      <c r="A25" s="29"/>
      <c r="B25" s="84" t="s">
        <v>234</v>
      </c>
      <c r="C25" s="307"/>
      <c r="D25" s="309"/>
      <c r="E25" s="309"/>
      <c r="F25" s="325"/>
      <c r="G25" s="323"/>
      <c r="H25" s="93" t="s">
        <v>23</v>
      </c>
      <c r="I25" s="195">
        <v>25000000</v>
      </c>
      <c r="J25" s="6">
        <v>2062500</v>
      </c>
      <c r="K25" s="2">
        <f t="shared" ref="K25:K26" si="4">J25/I25</f>
        <v>8.2500000000000004E-2</v>
      </c>
      <c r="L25" s="6">
        <v>2000000</v>
      </c>
      <c r="M25" s="67"/>
    </row>
    <row r="26" spans="1:13" x14ac:dyDescent="0.25">
      <c r="A26" s="34"/>
      <c r="B26" s="201" t="s">
        <v>14</v>
      </c>
      <c r="C26" s="318"/>
      <c r="D26" s="320"/>
      <c r="E26" s="320"/>
      <c r="F26" s="326"/>
      <c r="G26" s="324"/>
      <c r="H26" s="102" t="s">
        <v>23</v>
      </c>
      <c r="I26" s="104">
        <f>I24+I25</f>
        <v>37000000</v>
      </c>
      <c r="J26" s="104">
        <f>J24+J25</f>
        <v>3092500</v>
      </c>
      <c r="K26" s="3">
        <f t="shared" si="4"/>
        <v>8.3581081081081088E-2</v>
      </c>
      <c r="L26" s="104">
        <f>L24+L25</f>
        <v>3000000</v>
      </c>
      <c r="M26" s="71"/>
    </row>
    <row r="27" spans="1:13" ht="45" customHeight="1" x14ac:dyDescent="0.25">
      <c r="A27" s="98">
        <v>8</v>
      </c>
      <c r="B27" s="394" t="s">
        <v>237</v>
      </c>
      <c r="C27" s="317" t="s">
        <v>230</v>
      </c>
      <c r="D27" s="319"/>
      <c r="E27" s="353"/>
      <c r="F27" s="327" t="s">
        <v>238</v>
      </c>
      <c r="G27" s="327" t="s">
        <v>213</v>
      </c>
      <c r="H27" s="398"/>
      <c r="I27" s="399"/>
      <c r="J27" s="399"/>
      <c r="K27" s="400"/>
      <c r="L27" s="399"/>
      <c r="M27" s="91"/>
    </row>
    <row r="28" spans="1:13" x14ac:dyDescent="0.25">
      <c r="A28" s="29"/>
      <c r="B28" s="84" t="s">
        <v>12</v>
      </c>
      <c r="C28" s="307"/>
      <c r="D28" s="309"/>
      <c r="E28" s="354"/>
      <c r="F28" s="325"/>
      <c r="G28" s="325"/>
      <c r="H28" s="93" t="s">
        <v>23</v>
      </c>
      <c r="I28" s="195">
        <v>19240000</v>
      </c>
      <c r="J28" s="197">
        <v>48100</v>
      </c>
      <c r="K28" s="2">
        <f>J28/I28</f>
        <v>2.5000000000000001E-3</v>
      </c>
      <c r="L28" s="197">
        <v>0</v>
      </c>
      <c r="M28" s="67"/>
    </row>
    <row r="29" spans="1:13" x14ac:dyDescent="0.25">
      <c r="A29" s="29"/>
      <c r="B29" s="84" t="s">
        <v>13</v>
      </c>
      <c r="C29" s="307"/>
      <c r="D29" s="309"/>
      <c r="E29" s="354"/>
      <c r="F29" s="325"/>
      <c r="G29" s="325"/>
      <c r="H29" s="93" t="s">
        <v>23</v>
      </c>
      <c r="I29" s="195">
        <v>48060000</v>
      </c>
      <c r="J29" s="6">
        <v>9947150</v>
      </c>
      <c r="K29" s="2">
        <f t="shared" ref="K29:K30" si="5">J29/I29</f>
        <v>0.20697357469829381</v>
      </c>
      <c r="L29" s="6">
        <v>9827000</v>
      </c>
      <c r="M29" s="67"/>
    </row>
    <row r="30" spans="1:13" x14ac:dyDescent="0.25">
      <c r="A30" s="401"/>
      <c r="B30" s="402" t="s">
        <v>14</v>
      </c>
      <c r="C30" s="318"/>
      <c r="D30" s="320"/>
      <c r="E30" s="403"/>
      <c r="F30" s="326"/>
      <c r="G30" s="326"/>
      <c r="H30" s="102" t="s">
        <v>23</v>
      </c>
      <c r="I30" s="274">
        <f>I28+I29</f>
        <v>67300000</v>
      </c>
      <c r="J30" s="274">
        <f>J28+J29</f>
        <v>9995250</v>
      </c>
      <c r="K30" s="275">
        <f t="shared" si="5"/>
        <v>0.14851783060921248</v>
      </c>
      <c r="L30" s="274">
        <f>L28+L29</f>
        <v>9827000</v>
      </c>
      <c r="M30" s="289"/>
    </row>
    <row r="31" spans="1:13" s="383" customFormat="1" ht="45" customHeight="1" x14ac:dyDescent="0.25">
      <c r="A31" s="111">
        <v>9</v>
      </c>
      <c r="B31" s="384" t="s">
        <v>254</v>
      </c>
      <c r="C31" s="181"/>
      <c r="D31" s="266"/>
      <c r="E31" s="266"/>
      <c r="F31" s="277" t="s">
        <v>255</v>
      </c>
      <c r="G31" s="277" t="s">
        <v>256</v>
      </c>
      <c r="H31" s="255" t="s">
        <v>23</v>
      </c>
      <c r="I31" s="180">
        <v>23100000</v>
      </c>
      <c r="J31" s="404">
        <v>2189408.92</v>
      </c>
      <c r="K31" s="49">
        <f>J31/I31</f>
        <v>9.4779606926406926E-2</v>
      </c>
      <c r="L31" s="404">
        <v>2189408.92</v>
      </c>
      <c r="M31" s="121"/>
    </row>
    <row r="32" spans="1:13" s="383" customFormat="1" ht="45" customHeight="1" x14ac:dyDescent="0.25">
      <c r="A32" s="29">
        <v>10</v>
      </c>
      <c r="B32" s="382" t="s">
        <v>266</v>
      </c>
      <c r="C32" s="307" t="s">
        <v>230</v>
      </c>
      <c r="D32" s="309"/>
      <c r="E32" s="354"/>
      <c r="F32" s="381" t="s">
        <v>267</v>
      </c>
      <c r="G32" s="381" t="s">
        <v>18</v>
      </c>
      <c r="H32" s="292"/>
      <c r="I32" s="393"/>
      <c r="J32" s="393"/>
      <c r="K32" s="293"/>
      <c r="L32" s="393"/>
      <c r="M32" s="67"/>
    </row>
    <row r="33" spans="1:13" x14ac:dyDescent="0.25">
      <c r="A33" s="29"/>
      <c r="B33" s="84" t="s">
        <v>12</v>
      </c>
      <c r="C33" s="307"/>
      <c r="D33" s="309"/>
      <c r="E33" s="354"/>
      <c r="F33" s="381"/>
      <c r="G33" s="381"/>
      <c r="H33" s="93" t="s">
        <v>23</v>
      </c>
      <c r="I33" s="397">
        <v>42600000</v>
      </c>
      <c r="J33" s="397">
        <v>42600000</v>
      </c>
      <c r="K33" s="2">
        <f>J33/I33</f>
        <v>1</v>
      </c>
      <c r="L33" s="397">
        <v>42600000</v>
      </c>
      <c r="M33" s="67"/>
    </row>
    <row r="34" spans="1:13" x14ac:dyDescent="0.25">
      <c r="A34" s="29"/>
      <c r="B34" s="84" t="s">
        <v>13</v>
      </c>
      <c r="C34" s="307"/>
      <c r="D34" s="309"/>
      <c r="E34" s="354"/>
      <c r="F34" s="381"/>
      <c r="G34" s="381"/>
      <c r="H34" s="93" t="s">
        <v>23</v>
      </c>
      <c r="I34" s="397">
        <v>28400000</v>
      </c>
      <c r="J34" s="397">
        <v>28400000</v>
      </c>
      <c r="K34" s="2">
        <f t="shared" ref="K34:K35" si="6">J34/I34</f>
        <v>1</v>
      </c>
      <c r="L34" s="397">
        <v>28400000</v>
      </c>
      <c r="M34" s="67"/>
    </row>
    <row r="35" spans="1:13" ht="15.75" thickBot="1" x14ac:dyDescent="0.3">
      <c r="A35" s="28"/>
      <c r="B35" s="385" t="s">
        <v>14</v>
      </c>
      <c r="C35" s="386"/>
      <c r="D35" s="387"/>
      <c r="E35" s="388"/>
      <c r="F35" s="380"/>
      <c r="G35" s="380"/>
      <c r="H35" s="389" t="s">
        <v>23</v>
      </c>
      <c r="I35" s="390">
        <f>I33+I34</f>
        <v>71000000</v>
      </c>
      <c r="J35" s="390">
        <f>J33+J34</f>
        <v>71000000</v>
      </c>
      <c r="K35" s="391">
        <f t="shared" si="6"/>
        <v>1</v>
      </c>
      <c r="L35" s="390">
        <f>L33+L34</f>
        <v>71000000</v>
      </c>
      <c r="M35" s="392"/>
    </row>
    <row r="36" spans="1:13" ht="15.75" thickBot="1" x14ac:dyDescent="0.3">
      <c r="A36" s="314" t="s">
        <v>209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6"/>
    </row>
    <row r="37" spans="1:13" ht="24" customHeight="1" x14ac:dyDescent="0.25">
      <c r="A37" s="205">
        <v>1</v>
      </c>
      <c r="B37" s="206" t="s">
        <v>214</v>
      </c>
      <c r="C37" s="306" t="s">
        <v>119</v>
      </c>
      <c r="D37" s="308"/>
      <c r="E37" s="308"/>
      <c r="F37" s="310" t="s">
        <v>207</v>
      </c>
      <c r="G37" s="312" t="s">
        <v>215</v>
      </c>
      <c r="H37" s="207"/>
      <c r="I37" s="208"/>
      <c r="J37" s="208"/>
      <c r="K37" s="209"/>
      <c r="L37" s="208"/>
      <c r="M37" s="210"/>
    </row>
    <row r="38" spans="1:13" x14ac:dyDescent="0.25">
      <c r="A38" s="29"/>
      <c r="B38" s="204" t="s">
        <v>12</v>
      </c>
      <c r="C38" s="307"/>
      <c r="D38" s="309"/>
      <c r="E38" s="309"/>
      <c r="F38" s="311"/>
      <c r="G38" s="313"/>
      <c r="H38" s="93" t="s">
        <v>251</v>
      </c>
      <c r="I38" s="192">
        <v>1150000</v>
      </c>
      <c r="J38" s="197">
        <v>0</v>
      </c>
      <c r="K38" s="2">
        <f>J38/I38</f>
        <v>0</v>
      </c>
      <c r="L38" s="6">
        <v>0</v>
      </c>
      <c r="M38" s="67"/>
    </row>
    <row r="39" spans="1:13" x14ac:dyDescent="0.25">
      <c r="A39" s="29"/>
      <c r="B39" s="204" t="s">
        <v>13</v>
      </c>
      <c r="C39" s="307"/>
      <c r="D39" s="309"/>
      <c r="E39" s="309"/>
      <c r="F39" s="311"/>
      <c r="G39" s="313"/>
      <c r="H39" s="93" t="s">
        <v>251</v>
      </c>
      <c r="I39" s="192">
        <v>1150000</v>
      </c>
      <c r="J39" s="6">
        <v>200000</v>
      </c>
      <c r="K39" s="2">
        <f t="shared" ref="K39:K40" si="7">J39/I39</f>
        <v>0.17391304347826086</v>
      </c>
      <c r="L39" s="6">
        <v>200000</v>
      </c>
      <c r="M39" s="67"/>
    </row>
    <row r="40" spans="1:13" x14ac:dyDescent="0.25">
      <c r="A40" s="29"/>
      <c r="B40" s="134" t="s">
        <v>75</v>
      </c>
      <c r="C40" s="307"/>
      <c r="D40" s="309"/>
      <c r="E40" s="309"/>
      <c r="F40" s="311"/>
      <c r="G40" s="313"/>
      <c r="H40" s="292" t="s">
        <v>251</v>
      </c>
      <c r="I40" s="138">
        <f>I38+I39</f>
        <v>2300000</v>
      </c>
      <c r="J40" s="138">
        <f>J38+J39</f>
        <v>200000</v>
      </c>
      <c r="K40" s="293">
        <f t="shared" si="7"/>
        <v>8.6956521739130432E-2</v>
      </c>
      <c r="L40" s="138">
        <f>L38+L39</f>
        <v>200000</v>
      </c>
      <c r="M40" s="67"/>
    </row>
    <row r="41" spans="1:13" ht="30" customHeight="1" x14ac:dyDescent="0.25">
      <c r="A41" s="265">
        <v>2</v>
      </c>
      <c r="B41" s="298" t="s">
        <v>249</v>
      </c>
      <c r="C41" s="181" t="s">
        <v>119</v>
      </c>
      <c r="D41" s="266"/>
      <c r="E41" s="266"/>
      <c r="F41" s="290" t="s">
        <v>250</v>
      </c>
      <c r="G41" s="299" t="s">
        <v>18</v>
      </c>
      <c r="H41" s="255" t="s">
        <v>23</v>
      </c>
      <c r="I41" s="180">
        <v>8000000</v>
      </c>
      <c r="J41" s="50">
        <v>0</v>
      </c>
      <c r="K41" s="49">
        <f>J41/I41</f>
        <v>0</v>
      </c>
      <c r="L41" s="50">
        <v>0</v>
      </c>
      <c r="M41" s="113"/>
    </row>
    <row r="42" spans="1:13" ht="30" customHeight="1" thickBot="1" x14ac:dyDescent="0.3">
      <c r="A42" s="272">
        <v>3</v>
      </c>
      <c r="B42" s="294" t="s">
        <v>257</v>
      </c>
      <c r="C42" s="291"/>
      <c r="D42" s="300"/>
      <c r="E42" s="301"/>
      <c r="F42" s="263" t="s">
        <v>258</v>
      </c>
      <c r="G42" s="264" t="s">
        <v>219</v>
      </c>
      <c r="H42" s="273" t="s">
        <v>251</v>
      </c>
      <c r="I42" s="295">
        <v>800000</v>
      </c>
      <c r="J42" s="296">
        <v>0</v>
      </c>
      <c r="K42" s="297">
        <f>J42/I42</f>
        <v>0</v>
      </c>
      <c r="L42" s="296">
        <v>0</v>
      </c>
      <c r="M42" s="75"/>
    </row>
    <row r="43" spans="1:13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3" x14ac:dyDescent="0.2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3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x14ac:dyDescent="0.2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3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1:13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  <row r="50" spans="1:13" x14ac:dyDescent="0.25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 x14ac:dyDescent="0.25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1:13" x14ac:dyDescent="0.25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</row>
    <row r="53" spans="1:13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</row>
  </sheetData>
  <mergeCells count="50">
    <mergeCell ref="C32:C35"/>
    <mergeCell ref="D32:D35"/>
    <mergeCell ref="E32:E35"/>
    <mergeCell ref="F32:F35"/>
    <mergeCell ref="G32:G35"/>
    <mergeCell ref="C27:C30"/>
    <mergeCell ref="D27:D30"/>
    <mergeCell ref="E27:E30"/>
    <mergeCell ref="F27:F30"/>
    <mergeCell ref="G27:G30"/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36:M36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C37:C40"/>
    <mergeCell ref="D37:D40"/>
    <mergeCell ref="E37:E40"/>
    <mergeCell ref="F37:F40"/>
    <mergeCell ref="G37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9" t="s">
        <v>177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</row>
    <row r="2" spans="1:13" s="1" customFormat="1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5" t="s">
        <v>10</v>
      </c>
    </row>
    <row r="3" spans="1:13" s="1" customFormat="1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</row>
    <row r="4" spans="1:13" x14ac:dyDescent="0.25">
      <c r="A4" s="329" t="s">
        <v>72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1"/>
    </row>
    <row r="5" spans="1:13" ht="45" customHeight="1" thickBot="1" x14ac:dyDescent="0.3">
      <c r="A5" s="28">
        <v>1</v>
      </c>
      <c r="B5" s="72" t="s">
        <v>73</v>
      </c>
      <c r="C5" s="73" t="s">
        <v>119</v>
      </c>
      <c r="D5" s="46" t="s">
        <v>126</v>
      </c>
      <c r="E5" s="74" t="s">
        <v>74</v>
      </c>
      <c r="F5" s="74" t="s">
        <v>74</v>
      </c>
      <c r="G5" s="232" t="s">
        <v>173</v>
      </c>
      <c r="H5" s="41" t="s">
        <v>23</v>
      </c>
      <c r="I5" s="42">
        <v>11000000</v>
      </c>
      <c r="J5" s="27">
        <v>2500000</v>
      </c>
      <c r="K5" s="25">
        <f>J5/I5</f>
        <v>0.22727272727272727</v>
      </c>
      <c r="L5" s="27">
        <v>0</v>
      </c>
      <c r="M5" s="7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7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39" t="s">
        <v>175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</row>
    <row r="2" spans="1:14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1" t="s">
        <v>10</v>
      </c>
    </row>
    <row r="3" spans="1:14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</row>
    <row r="4" spans="1:14" x14ac:dyDescent="0.2">
      <c r="A4" s="358" t="s">
        <v>30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4" ht="75" customHeight="1" x14ac:dyDescent="0.2">
      <c r="A5" s="111">
        <v>1</v>
      </c>
      <c r="B5" s="174" t="s">
        <v>26</v>
      </c>
      <c r="C5" s="181" t="s">
        <v>117</v>
      </c>
      <c r="D5" s="172" t="s">
        <v>138</v>
      </c>
      <c r="E5" s="114" t="s">
        <v>139</v>
      </c>
      <c r="F5" s="96" t="s">
        <v>31</v>
      </c>
      <c r="G5" s="193" t="s">
        <v>32</v>
      </c>
      <c r="H5" s="228" t="s">
        <v>23</v>
      </c>
      <c r="I5" s="112">
        <v>15000000</v>
      </c>
      <c r="J5" s="173">
        <v>0</v>
      </c>
      <c r="K5" s="49">
        <f t="shared" ref="K5:K10" si="0">J5/I5</f>
        <v>0</v>
      </c>
      <c r="L5" s="50">
        <v>0</v>
      </c>
      <c r="M5" s="177" t="s">
        <v>161</v>
      </c>
    </row>
    <row r="6" spans="1:14" ht="45" customHeight="1" x14ac:dyDescent="0.2">
      <c r="A6" s="111">
        <v>2</v>
      </c>
      <c r="B6" s="112" t="s">
        <v>27</v>
      </c>
      <c r="C6" s="181" t="s">
        <v>118</v>
      </c>
      <c r="D6" s="175"/>
      <c r="E6" s="175"/>
      <c r="F6" s="96" t="s">
        <v>33</v>
      </c>
      <c r="G6" s="229" t="s">
        <v>197</v>
      </c>
      <c r="H6" s="228" t="s">
        <v>23</v>
      </c>
      <c r="I6" s="112">
        <v>100000000</v>
      </c>
      <c r="J6" s="48">
        <v>93050000</v>
      </c>
      <c r="K6" s="49">
        <f t="shared" si="0"/>
        <v>0.93049999999999999</v>
      </c>
      <c r="L6" s="50">
        <v>0</v>
      </c>
      <c r="M6" s="113"/>
    </row>
    <row r="7" spans="1:14" ht="30" customHeight="1" x14ac:dyDescent="0.2">
      <c r="A7" s="111">
        <v>3</v>
      </c>
      <c r="B7" s="112" t="s">
        <v>28</v>
      </c>
      <c r="C7" s="181" t="s">
        <v>118</v>
      </c>
      <c r="D7" s="288" t="s">
        <v>34</v>
      </c>
      <c r="E7" s="131" t="s">
        <v>253</v>
      </c>
      <c r="F7" s="96" t="s">
        <v>34</v>
      </c>
      <c r="G7" s="229" t="s">
        <v>35</v>
      </c>
      <c r="H7" s="228" t="s">
        <v>23</v>
      </c>
      <c r="I7" s="112">
        <v>100000000</v>
      </c>
      <c r="J7" s="48">
        <v>22800000</v>
      </c>
      <c r="K7" s="49">
        <f t="shared" si="0"/>
        <v>0.22800000000000001</v>
      </c>
      <c r="L7" s="50">
        <v>22800000</v>
      </c>
      <c r="M7" s="113"/>
    </row>
    <row r="8" spans="1:14" ht="15" customHeight="1" x14ac:dyDescent="0.2">
      <c r="A8" s="111">
        <v>4</v>
      </c>
      <c r="B8" s="112" t="s">
        <v>29</v>
      </c>
      <c r="C8" s="181" t="s">
        <v>118</v>
      </c>
      <c r="D8" s="181"/>
      <c r="E8" s="181"/>
      <c r="F8" s="96" t="s">
        <v>34</v>
      </c>
      <c r="G8" s="229" t="s">
        <v>35</v>
      </c>
      <c r="H8" s="228" t="s">
        <v>23</v>
      </c>
      <c r="I8" s="112">
        <v>50000000</v>
      </c>
      <c r="J8" s="48">
        <v>39249355</v>
      </c>
      <c r="K8" s="49">
        <f t="shared" si="0"/>
        <v>0.78498710000000005</v>
      </c>
      <c r="L8" s="50">
        <v>7249355</v>
      </c>
      <c r="M8" s="113"/>
    </row>
    <row r="9" spans="1:14" ht="30" customHeight="1" x14ac:dyDescent="0.2">
      <c r="A9" s="111">
        <v>5</v>
      </c>
      <c r="B9" s="112" t="s">
        <v>133</v>
      </c>
      <c r="C9" s="181" t="s">
        <v>119</v>
      </c>
      <c r="D9" s="172" t="s">
        <v>140</v>
      </c>
      <c r="E9" s="181" t="s">
        <v>110</v>
      </c>
      <c r="F9" s="96" t="s">
        <v>36</v>
      </c>
      <c r="G9" s="229" t="s">
        <v>37</v>
      </c>
      <c r="H9" s="228" t="s">
        <v>23</v>
      </c>
      <c r="I9" s="112">
        <v>30000000</v>
      </c>
      <c r="J9" s="48">
        <v>21900000</v>
      </c>
      <c r="K9" s="49">
        <f t="shared" si="0"/>
        <v>0.73</v>
      </c>
      <c r="L9" s="48">
        <v>9500000</v>
      </c>
      <c r="M9" s="113"/>
    </row>
    <row r="10" spans="1:14" s="61" customFormat="1" ht="30" customHeight="1" x14ac:dyDescent="0.2">
      <c r="A10" s="111">
        <v>6</v>
      </c>
      <c r="B10" s="112" t="s">
        <v>134</v>
      </c>
      <c r="C10" s="181" t="s">
        <v>118</v>
      </c>
      <c r="D10" s="228" t="s">
        <v>135</v>
      </c>
      <c r="E10" s="226" t="s">
        <v>113</v>
      </c>
      <c r="F10" s="96" t="s">
        <v>136</v>
      </c>
      <c r="G10" s="229" t="s">
        <v>137</v>
      </c>
      <c r="H10" s="228" t="s">
        <v>23</v>
      </c>
      <c r="I10" s="112">
        <v>340000000</v>
      </c>
      <c r="J10" s="58">
        <v>244090000</v>
      </c>
      <c r="K10" s="59">
        <f t="shared" si="0"/>
        <v>0.71791176470588236</v>
      </c>
      <c r="L10" s="60">
        <v>105150000</v>
      </c>
      <c r="M10" s="115"/>
      <c r="N10" s="170"/>
    </row>
    <row r="11" spans="1:14" s="61" customFormat="1" ht="30" customHeight="1" x14ac:dyDescent="0.2">
      <c r="A11" s="111">
        <v>7</v>
      </c>
      <c r="B11" s="112" t="s">
        <v>239</v>
      </c>
      <c r="C11" s="181" t="s">
        <v>118</v>
      </c>
      <c r="D11" s="176"/>
      <c r="E11" s="226"/>
      <c r="F11" s="96" t="s">
        <v>241</v>
      </c>
      <c r="G11" s="96" t="s">
        <v>219</v>
      </c>
      <c r="H11" s="228" t="s">
        <v>23</v>
      </c>
      <c r="I11" s="112">
        <v>35000000</v>
      </c>
      <c r="J11" s="58">
        <v>23700000</v>
      </c>
      <c r="K11" s="59">
        <f>J11/I11</f>
        <v>0.67714285714285716</v>
      </c>
      <c r="L11" s="60">
        <v>12200000</v>
      </c>
      <c r="M11" s="115"/>
      <c r="N11" s="170"/>
    </row>
    <row r="12" spans="1:14" s="61" customFormat="1" ht="30" customHeight="1" thickBot="1" x14ac:dyDescent="0.25">
      <c r="A12" s="28">
        <v>8</v>
      </c>
      <c r="B12" s="241" t="s">
        <v>240</v>
      </c>
      <c r="C12" s="169" t="s">
        <v>149</v>
      </c>
      <c r="D12" s="119"/>
      <c r="E12" s="117"/>
      <c r="F12" s="118" t="s">
        <v>242</v>
      </c>
      <c r="G12" s="118" t="s">
        <v>243</v>
      </c>
      <c r="H12" s="119" t="s">
        <v>23</v>
      </c>
      <c r="I12" s="116">
        <v>75000000</v>
      </c>
      <c r="J12" s="62">
        <v>0</v>
      </c>
      <c r="K12" s="63">
        <f t="shared" ref="K12" si="1">J12/I12</f>
        <v>0</v>
      </c>
      <c r="L12" s="64">
        <v>0</v>
      </c>
      <c r="M12" s="120"/>
      <c r="N12" s="170"/>
    </row>
    <row r="13" spans="1:14" x14ac:dyDescent="0.2">
      <c r="A13" s="314" t="s">
        <v>38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6"/>
    </row>
    <row r="14" spans="1:14" s="61" customFormat="1" ht="45" customHeight="1" x14ac:dyDescent="0.2">
      <c r="A14" s="111">
        <v>1</v>
      </c>
      <c r="B14" s="112" t="s">
        <v>39</v>
      </c>
      <c r="C14" s="181" t="s">
        <v>118</v>
      </c>
      <c r="D14" s="181" t="s">
        <v>41</v>
      </c>
      <c r="E14" s="181" t="s">
        <v>123</v>
      </c>
      <c r="F14" s="163" t="s">
        <v>20</v>
      </c>
      <c r="G14" s="228" t="s">
        <v>42</v>
      </c>
      <c r="H14" s="163" t="s">
        <v>44</v>
      </c>
      <c r="I14" s="60">
        <v>6800000</v>
      </c>
      <c r="J14" s="50">
        <v>3115409.67</v>
      </c>
      <c r="K14" s="49">
        <f t="shared" ref="K14:K18" si="2">J14/I14</f>
        <v>0.45814848088235294</v>
      </c>
      <c r="L14" s="50">
        <v>0</v>
      </c>
      <c r="M14" s="115"/>
    </row>
    <row r="15" spans="1:14" s="61" customFormat="1" ht="45" customHeight="1" x14ac:dyDescent="0.2">
      <c r="A15" s="111">
        <v>2</v>
      </c>
      <c r="B15" s="112" t="s">
        <v>40</v>
      </c>
      <c r="C15" s="181" t="s">
        <v>118</v>
      </c>
      <c r="D15" s="181" t="s">
        <v>111</v>
      </c>
      <c r="E15" s="181" t="s">
        <v>110</v>
      </c>
      <c r="F15" s="163" t="s">
        <v>43</v>
      </c>
      <c r="G15" s="228" t="s">
        <v>19</v>
      </c>
      <c r="H15" s="163" t="s">
        <v>44</v>
      </c>
      <c r="I15" s="60">
        <v>19422000</v>
      </c>
      <c r="J15" s="50">
        <v>17964457.300000001</v>
      </c>
      <c r="K15" s="49">
        <f t="shared" si="2"/>
        <v>0.92495403665945841</v>
      </c>
      <c r="L15" s="50">
        <v>1796809.41</v>
      </c>
      <c r="M15" s="115"/>
    </row>
    <row r="16" spans="1:14" ht="30" customHeight="1" x14ac:dyDescent="0.2">
      <c r="A16" s="185">
        <v>3</v>
      </c>
      <c r="B16" s="180" t="s">
        <v>181</v>
      </c>
      <c r="C16" s="181" t="s">
        <v>118</v>
      </c>
      <c r="D16" s="188" t="s">
        <v>184</v>
      </c>
      <c r="E16" s="181" t="s">
        <v>79</v>
      </c>
      <c r="F16" s="181" t="s">
        <v>79</v>
      </c>
      <c r="G16" s="182" t="s">
        <v>171</v>
      </c>
      <c r="H16" s="163" t="s">
        <v>44</v>
      </c>
      <c r="I16" s="184">
        <v>5000000</v>
      </c>
      <c r="J16" s="50">
        <v>3500000</v>
      </c>
      <c r="K16" s="49">
        <f t="shared" si="2"/>
        <v>0.7</v>
      </c>
      <c r="L16" s="50">
        <v>0</v>
      </c>
      <c r="M16" s="113"/>
    </row>
    <row r="17" spans="1:63" ht="60" customHeight="1" x14ac:dyDescent="0.2">
      <c r="A17" s="242">
        <v>4</v>
      </c>
      <c r="B17" s="249" t="s">
        <v>182</v>
      </c>
      <c r="C17" s="240" t="s">
        <v>119</v>
      </c>
      <c r="D17" s="243" t="s">
        <v>185</v>
      </c>
      <c r="E17" s="243" t="s">
        <v>186</v>
      </c>
      <c r="F17" s="243" t="s">
        <v>186</v>
      </c>
      <c r="G17" s="198" t="s">
        <v>198</v>
      </c>
      <c r="H17" s="244" t="s">
        <v>44</v>
      </c>
      <c r="I17" s="245">
        <v>595000</v>
      </c>
      <c r="J17" s="246">
        <v>588578.76</v>
      </c>
      <c r="K17" s="247">
        <f t="shared" si="2"/>
        <v>0.98920799999999998</v>
      </c>
      <c r="L17" s="246">
        <v>172078.76</v>
      </c>
      <c r="M17" s="248"/>
    </row>
    <row r="18" spans="1:63" ht="45" customHeight="1" x14ac:dyDescent="0.2">
      <c r="A18" s="186">
        <v>5</v>
      </c>
      <c r="B18" s="180" t="s">
        <v>183</v>
      </c>
      <c r="C18" s="181" t="s">
        <v>119</v>
      </c>
      <c r="D18" s="188" t="s">
        <v>185</v>
      </c>
      <c r="E18" s="188" t="s">
        <v>186</v>
      </c>
      <c r="F18" s="188" t="s">
        <v>186</v>
      </c>
      <c r="G18" s="182" t="s">
        <v>198</v>
      </c>
      <c r="H18" s="163" t="s">
        <v>44</v>
      </c>
      <c r="I18" s="184">
        <v>1500000</v>
      </c>
      <c r="J18" s="50">
        <v>642857</v>
      </c>
      <c r="K18" s="49">
        <f t="shared" si="2"/>
        <v>0.42857133333333336</v>
      </c>
      <c r="L18" s="50">
        <v>0</v>
      </c>
      <c r="M18" s="113"/>
    </row>
    <row r="19" spans="1:63" customFormat="1" ht="24" customHeight="1" x14ac:dyDescent="0.25">
      <c r="A19" s="361">
        <v>6</v>
      </c>
      <c r="B19" s="250" t="s">
        <v>244</v>
      </c>
      <c r="C19" s="363" t="s">
        <v>119</v>
      </c>
      <c r="D19" s="365"/>
      <c r="E19" s="365"/>
      <c r="F19" s="367" t="s">
        <v>246</v>
      </c>
      <c r="G19" s="356" t="s">
        <v>198</v>
      </c>
      <c r="H19" s="251"/>
      <c r="I19" s="252"/>
      <c r="J19" s="252"/>
      <c r="K19" s="253"/>
      <c r="L19" s="252"/>
      <c r="M19" s="113"/>
    </row>
    <row r="20" spans="1:63" customFormat="1" ht="15" x14ac:dyDescent="0.25">
      <c r="A20" s="361"/>
      <c r="B20" s="254" t="s">
        <v>12</v>
      </c>
      <c r="C20" s="363"/>
      <c r="D20" s="365"/>
      <c r="E20" s="365"/>
      <c r="F20" s="367"/>
      <c r="G20" s="356"/>
      <c r="H20" s="255" t="s">
        <v>23</v>
      </c>
      <c r="I20" s="180">
        <v>2927500</v>
      </c>
      <c r="J20" s="180">
        <v>2488375</v>
      </c>
      <c r="K20" s="256">
        <f>J20/I20</f>
        <v>0.85</v>
      </c>
      <c r="L20" s="257">
        <v>2488375</v>
      </c>
      <c r="M20" s="113"/>
    </row>
    <row r="21" spans="1:63" customFormat="1" ht="15" x14ac:dyDescent="0.25">
      <c r="A21" s="361"/>
      <c r="B21" s="254" t="s">
        <v>13</v>
      </c>
      <c r="C21" s="363"/>
      <c r="D21" s="365"/>
      <c r="E21" s="365"/>
      <c r="F21" s="367"/>
      <c r="G21" s="356"/>
      <c r="H21" s="255" t="s">
        <v>23</v>
      </c>
      <c r="I21" s="180">
        <v>2927500</v>
      </c>
      <c r="J21" s="257">
        <v>679354.43</v>
      </c>
      <c r="K21" s="256">
        <f t="shared" ref="K21:K22" si="3">J21/I21</f>
        <v>0.23205958326216911</v>
      </c>
      <c r="L21" s="257">
        <v>679354.43</v>
      </c>
      <c r="M21" s="113"/>
    </row>
    <row r="22" spans="1:63" customFormat="1" ht="15.75" thickBot="1" x14ac:dyDescent="0.3">
      <c r="A22" s="362"/>
      <c r="B22" s="258" t="s">
        <v>245</v>
      </c>
      <c r="C22" s="364"/>
      <c r="D22" s="366"/>
      <c r="E22" s="366"/>
      <c r="F22" s="368"/>
      <c r="G22" s="357"/>
      <c r="H22" s="259" t="s">
        <v>23</v>
      </c>
      <c r="I22" s="260">
        <f>I20+I21</f>
        <v>5855000</v>
      </c>
      <c r="J22" s="260">
        <f>J20+J21</f>
        <v>3167729.43</v>
      </c>
      <c r="K22" s="261">
        <f t="shared" si="3"/>
        <v>0.54102979163108456</v>
      </c>
      <c r="L22" s="260">
        <f>L20+L21</f>
        <v>3167729.43</v>
      </c>
      <c r="M22" s="168"/>
    </row>
    <row r="24" spans="1:63" s="23" customFormat="1" x14ac:dyDescent="0.2">
      <c r="A24" s="21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47"/>
      <c r="W24" s="53"/>
      <c r="X24" s="54"/>
      <c r="Y24" s="55"/>
      <c r="Z24" s="1"/>
      <c r="AA24" s="56"/>
      <c r="AB24" s="56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06"/>
      <c r="B25" s="106"/>
      <c r="C25" s="106"/>
      <c r="D25" s="106"/>
      <c r="E25" s="106"/>
      <c r="F25" s="106"/>
      <c r="G25" s="106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pane ySplit="3" topLeftCell="A19" activePane="bottomLeft" state="frozen"/>
      <selection pane="bottomLeft" activeCell="J24" sqref="J2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39" t="s">
        <v>176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  <c r="N1" s="106"/>
    </row>
    <row r="2" spans="1:14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1" t="s">
        <v>10</v>
      </c>
      <c r="N2" s="106"/>
    </row>
    <row r="3" spans="1:14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  <c r="N3" s="106"/>
    </row>
    <row r="4" spans="1:14" ht="12.75" thickBot="1" x14ac:dyDescent="0.25">
      <c r="A4" s="314" t="s">
        <v>46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6"/>
      <c r="N4" s="106"/>
    </row>
    <row r="5" spans="1:14" ht="75" customHeight="1" x14ac:dyDescent="0.2">
      <c r="A5" s="79">
        <v>1</v>
      </c>
      <c r="B5" s="219" t="s">
        <v>48</v>
      </c>
      <c r="C5" s="220" t="s">
        <v>119</v>
      </c>
      <c r="D5" s="220" t="s">
        <v>141</v>
      </c>
      <c r="E5" s="221" t="s">
        <v>142</v>
      </c>
      <c r="F5" s="222" t="s">
        <v>59</v>
      </c>
      <c r="G5" s="223" t="s">
        <v>199</v>
      </c>
      <c r="H5" s="227" t="s">
        <v>23</v>
      </c>
      <c r="I5" s="219">
        <v>6000000</v>
      </c>
      <c r="J5" s="224">
        <v>5999999.9800000004</v>
      </c>
      <c r="K5" s="165">
        <f t="shared" ref="K5:K16" si="0">J5/I5</f>
        <v>0.99999999666666672</v>
      </c>
      <c r="L5" s="164">
        <v>39352.620000000003</v>
      </c>
      <c r="M5" s="166"/>
      <c r="N5" s="106"/>
    </row>
    <row r="6" spans="1:14" ht="30" customHeight="1" x14ac:dyDescent="0.2">
      <c r="A6" s="111">
        <v>2</v>
      </c>
      <c r="B6" s="112" t="s">
        <v>49</v>
      </c>
      <c r="C6" s="181" t="s">
        <v>119</v>
      </c>
      <c r="D6" s="211" t="s">
        <v>24</v>
      </c>
      <c r="E6" s="212" t="s">
        <v>120</v>
      </c>
      <c r="F6" s="96">
        <v>43490</v>
      </c>
      <c r="G6" s="229" t="s">
        <v>200</v>
      </c>
      <c r="H6" s="228" t="s">
        <v>23</v>
      </c>
      <c r="I6" s="112">
        <v>25000000</v>
      </c>
      <c r="J6" s="173">
        <v>19529269.239999998</v>
      </c>
      <c r="K6" s="49">
        <f t="shared" si="0"/>
        <v>0.78117076959999998</v>
      </c>
      <c r="L6" s="50">
        <v>1545443.82</v>
      </c>
      <c r="M6" s="113"/>
      <c r="N6" s="106"/>
    </row>
    <row r="7" spans="1:14" ht="30" customHeight="1" x14ac:dyDescent="0.2">
      <c r="A7" s="111">
        <v>3</v>
      </c>
      <c r="B7" s="112" t="s">
        <v>50</v>
      </c>
      <c r="C7" s="181" t="s">
        <v>118</v>
      </c>
      <c r="D7" s="181" t="s">
        <v>33</v>
      </c>
      <c r="E7" s="181" t="s">
        <v>131</v>
      </c>
      <c r="F7" s="96" t="s">
        <v>60</v>
      </c>
      <c r="G7" s="96" t="s">
        <v>61</v>
      </c>
      <c r="H7" s="228" t="s">
        <v>23</v>
      </c>
      <c r="I7" s="112">
        <v>65000000</v>
      </c>
      <c r="J7" s="48">
        <v>55472756.840000004</v>
      </c>
      <c r="K7" s="49">
        <f t="shared" si="0"/>
        <v>0.85342702830769235</v>
      </c>
      <c r="L7" s="50">
        <v>5976786.5</v>
      </c>
      <c r="M7" s="113"/>
      <c r="N7" s="106"/>
    </row>
    <row r="8" spans="1:14" ht="75" customHeight="1" x14ac:dyDescent="0.2">
      <c r="A8" s="111">
        <v>4</v>
      </c>
      <c r="B8" s="112" t="s">
        <v>51</v>
      </c>
      <c r="C8" s="181" t="s">
        <v>119</v>
      </c>
      <c r="D8" s="181" t="s">
        <v>143</v>
      </c>
      <c r="E8" s="181" t="s">
        <v>115</v>
      </c>
      <c r="F8" s="96" t="s">
        <v>62</v>
      </c>
      <c r="G8" s="229" t="s">
        <v>201</v>
      </c>
      <c r="H8" s="228" t="s">
        <v>23</v>
      </c>
      <c r="I8" s="112">
        <v>11000000</v>
      </c>
      <c r="J8" s="48">
        <v>216380.81</v>
      </c>
      <c r="K8" s="49">
        <f t="shared" si="0"/>
        <v>1.9670982727272728E-2</v>
      </c>
      <c r="L8" s="50">
        <v>16751.919999999998</v>
      </c>
      <c r="M8" s="113"/>
      <c r="N8" s="106"/>
    </row>
    <row r="9" spans="1:14" ht="45" customHeight="1" x14ac:dyDescent="0.2">
      <c r="A9" s="111">
        <v>5</v>
      </c>
      <c r="B9" s="112" t="s">
        <v>52</v>
      </c>
      <c r="C9" s="181" t="s">
        <v>118</v>
      </c>
      <c r="D9" s="181" t="s">
        <v>144</v>
      </c>
      <c r="E9" s="181" t="s">
        <v>145</v>
      </c>
      <c r="F9" s="96" t="s">
        <v>63</v>
      </c>
      <c r="G9" s="229" t="s">
        <v>202</v>
      </c>
      <c r="H9" s="228" t="s">
        <v>23</v>
      </c>
      <c r="I9" s="112">
        <v>10000000</v>
      </c>
      <c r="J9" s="48">
        <v>9400485.4000000004</v>
      </c>
      <c r="K9" s="49">
        <f t="shared" si="0"/>
        <v>0.94004854000000004</v>
      </c>
      <c r="L9" s="50">
        <v>1156830.28</v>
      </c>
      <c r="M9" s="113"/>
      <c r="N9" s="106"/>
    </row>
    <row r="10" spans="1:14" ht="30" customHeight="1" x14ac:dyDescent="0.2">
      <c r="A10" s="111">
        <v>6</v>
      </c>
      <c r="B10" s="112" t="s">
        <v>54</v>
      </c>
      <c r="C10" s="181" t="s">
        <v>118</v>
      </c>
      <c r="D10" s="181" t="s">
        <v>156</v>
      </c>
      <c r="E10" s="181" t="s">
        <v>110</v>
      </c>
      <c r="F10" s="96" t="s">
        <v>64</v>
      </c>
      <c r="G10" s="96" t="s">
        <v>65</v>
      </c>
      <c r="H10" s="228" t="s">
        <v>23</v>
      </c>
      <c r="I10" s="112">
        <v>15000000</v>
      </c>
      <c r="J10" s="48">
        <v>14239264</v>
      </c>
      <c r="K10" s="49">
        <f t="shared" si="0"/>
        <v>0.94928426666666665</v>
      </c>
      <c r="L10" s="48">
        <v>0</v>
      </c>
      <c r="M10" s="113"/>
      <c r="N10" s="106"/>
    </row>
    <row r="11" spans="1:14" ht="30" customHeight="1" x14ac:dyDescent="0.2">
      <c r="A11" s="111">
        <v>7</v>
      </c>
      <c r="B11" s="112" t="s">
        <v>55</v>
      </c>
      <c r="C11" s="181" t="s">
        <v>118</v>
      </c>
      <c r="D11" s="181" t="s">
        <v>146</v>
      </c>
      <c r="E11" s="181" t="s">
        <v>125</v>
      </c>
      <c r="F11" s="96" t="s">
        <v>43</v>
      </c>
      <c r="G11" s="229" t="s">
        <v>203</v>
      </c>
      <c r="H11" s="228" t="s">
        <v>23</v>
      </c>
      <c r="I11" s="112">
        <v>180000000</v>
      </c>
      <c r="J11" s="48">
        <v>120600000</v>
      </c>
      <c r="K11" s="49">
        <f t="shared" si="0"/>
        <v>0.67</v>
      </c>
      <c r="L11" s="50">
        <v>0</v>
      </c>
      <c r="M11" s="113"/>
      <c r="N11" s="106"/>
    </row>
    <row r="12" spans="1:14" ht="15" customHeight="1" x14ac:dyDescent="0.2">
      <c r="A12" s="111">
        <v>8</v>
      </c>
      <c r="B12" s="112" t="s">
        <v>56</v>
      </c>
      <c r="C12" s="181" t="s">
        <v>118</v>
      </c>
      <c r="D12" s="181" t="s">
        <v>157</v>
      </c>
      <c r="E12" s="181" t="s">
        <v>152</v>
      </c>
      <c r="F12" s="96" t="s">
        <v>66</v>
      </c>
      <c r="G12" s="96" t="s">
        <v>65</v>
      </c>
      <c r="H12" s="228" t="s">
        <v>23</v>
      </c>
      <c r="I12" s="112">
        <v>30000000</v>
      </c>
      <c r="J12" s="48">
        <v>25457142.280000001</v>
      </c>
      <c r="K12" s="49">
        <f t="shared" si="0"/>
        <v>0.84857140933333342</v>
      </c>
      <c r="L12" s="50">
        <v>6622890.4199999999</v>
      </c>
      <c r="M12" s="113"/>
      <c r="N12" s="106"/>
    </row>
    <row r="13" spans="1:14" ht="15" customHeight="1" x14ac:dyDescent="0.2">
      <c r="A13" s="374">
        <v>9</v>
      </c>
      <c r="B13" s="112" t="s">
        <v>57</v>
      </c>
      <c r="C13" s="373" t="s">
        <v>118</v>
      </c>
      <c r="D13" s="373" t="s">
        <v>158</v>
      </c>
      <c r="E13" s="373" t="s">
        <v>125</v>
      </c>
      <c r="F13" s="372" t="s">
        <v>67</v>
      </c>
      <c r="G13" s="372" t="s">
        <v>65</v>
      </c>
      <c r="H13" s="213"/>
      <c r="I13" s="142"/>
      <c r="J13" s="48"/>
      <c r="K13" s="49"/>
      <c r="L13" s="214"/>
      <c r="M13" s="113"/>
      <c r="N13" s="106"/>
    </row>
    <row r="14" spans="1:14" ht="15" customHeight="1" x14ac:dyDescent="0.2">
      <c r="A14" s="374"/>
      <c r="B14" s="171" t="s">
        <v>12</v>
      </c>
      <c r="C14" s="373"/>
      <c r="D14" s="373"/>
      <c r="E14" s="373"/>
      <c r="F14" s="372"/>
      <c r="G14" s="372"/>
      <c r="H14" s="213" t="s">
        <v>23</v>
      </c>
      <c r="I14" s="112">
        <v>60000000</v>
      </c>
      <c r="J14" s="48">
        <v>59999999.969999999</v>
      </c>
      <c r="K14" s="49">
        <f>J14/I14</f>
        <v>0.99999999949999996</v>
      </c>
      <c r="L14" s="50">
        <v>0</v>
      </c>
      <c r="M14" s="113"/>
      <c r="N14" s="106"/>
    </row>
    <row r="15" spans="1:14" ht="15" customHeight="1" x14ac:dyDescent="0.2">
      <c r="A15" s="374"/>
      <c r="B15" s="171" t="s">
        <v>13</v>
      </c>
      <c r="C15" s="373"/>
      <c r="D15" s="373"/>
      <c r="E15" s="373"/>
      <c r="F15" s="372"/>
      <c r="G15" s="372"/>
      <c r="H15" s="213" t="s">
        <v>23</v>
      </c>
      <c r="I15" s="112">
        <v>150000000</v>
      </c>
      <c r="J15" s="48">
        <v>68272142.430000007</v>
      </c>
      <c r="K15" s="49">
        <f>J15/I15</f>
        <v>0.45514761620000005</v>
      </c>
      <c r="L15" s="180">
        <v>5332380.29</v>
      </c>
      <c r="M15" s="113"/>
      <c r="N15" s="106"/>
    </row>
    <row r="16" spans="1:14" ht="15" customHeight="1" x14ac:dyDescent="0.2">
      <c r="A16" s="374"/>
      <c r="B16" s="215" t="s">
        <v>14</v>
      </c>
      <c r="C16" s="373"/>
      <c r="D16" s="373"/>
      <c r="E16" s="373"/>
      <c r="F16" s="372"/>
      <c r="G16" s="372"/>
      <c r="H16" s="216" t="s">
        <v>23</v>
      </c>
      <c r="I16" s="217">
        <f>I14+I15</f>
        <v>210000000</v>
      </c>
      <c r="J16" s="217">
        <f t="shared" ref="J16:L16" si="1">J14+J15</f>
        <v>128272142.40000001</v>
      </c>
      <c r="K16" s="218">
        <f t="shared" si="0"/>
        <v>0.61081972571428578</v>
      </c>
      <c r="L16" s="217">
        <f t="shared" si="1"/>
        <v>5332380.29</v>
      </c>
      <c r="M16" s="113"/>
      <c r="N16" s="106"/>
    </row>
    <row r="17" spans="1:14" ht="30" customHeight="1" x14ac:dyDescent="0.2">
      <c r="A17" s="111">
        <v>10</v>
      </c>
      <c r="B17" s="112" t="s">
        <v>58</v>
      </c>
      <c r="C17" s="181" t="s">
        <v>117</v>
      </c>
      <c r="D17" s="181" t="s">
        <v>147</v>
      </c>
      <c r="E17" s="181" t="s">
        <v>125</v>
      </c>
      <c r="F17" s="96" t="s">
        <v>69</v>
      </c>
      <c r="G17" s="96" t="s">
        <v>70</v>
      </c>
      <c r="H17" s="228" t="s">
        <v>23</v>
      </c>
      <c r="I17" s="112">
        <v>10000000</v>
      </c>
      <c r="J17" s="48">
        <v>149000</v>
      </c>
      <c r="K17" s="49">
        <f t="shared" ref="K17:K18" si="2">J17/I17</f>
        <v>1.49E-2</v>
      </c>
      <c r="L17" s="50">
        <v>0</v>
      </c>
      <c r="M17" s="113"/>
      <c r="N17" s="106"/>
    </row>
    <row r="18" spans="1:14" ht="30" customHeight="1" x14ac:dyDescent="0.2">
      <c r="A18" s="111">
        <v>11</v>
      </c>
      <c r="B18" s="180" t="s">
        <v>164</v>
      </c>
      <c r="C18" s="181" t="s">
        <v>117</v>
      </c>
      <c r="D18" s="181" t="s">
        <v>112</v>
      </c>
      <c r="E18" s="181" t="s">
        <v>124</v>
      </c>
      <c r="F18" s="229" t="s">
        <v>165</v>
      </c>
      <c r="G18" s="229" t="s">
        <v>166</v>
      </c>
      <c r="H18" s="228" t="s">
        <v>23</v>
      </c>
      <c r="I18" s="180">
        <v>8000000</v>
      </c>
      <c r="J18" s="48">
        <v>6527245.3300000001</v>
      </c>
      <c r="K18" s="49">
        <f t="shared" si="2"/>
        <v>0.81590566625000005</v>
      </c>
      <c r="L18" s="50">
        <v>694216.39</v>
      </c>
      <c r="M18" s="113"/>
      <c r="N18" s="106"/>
    </row>
    <row r="19" spans="1:14" s="61" customFormat="1" ht="30" customHeight="1" x14ac:dyDescent="0.2">
      <c r="A19" s="111">
        <v>12</v>
      </c>
      <c r="B19" s="180" t="s">
        <v>216</v>
      </c>
      <c r="C19" s="226" t="s">
        <v>118</v>
      </c>
      <c r="D19" s="225"/>
      <c r="E19" s="225"/>
      <c r="F19" s="229" t="s">
        <v>218</v>
      </c>
      <c r="G19" s="229" t="s">
        <v>219</v>
      </c>
      <c r="H19" s="228" t="s">
        <v>23</v>
      </c>
      <c r="I19" s="180">
        <v>22000000</v>
      </c>
      <c r="J19" s="58">
        <v>15715703.93</v>
      </c>
      <c r="K19" s="59">
        <f t="shared" ref="K19" si="3">J19/I19</f>
        <v>0.71435017863636363</v>
      </c>
      <c r="L19" s="60">
        <v>2014829.43</v>
      </c>
      <c r="M19" s="115"/>
      <c r="N19" s="128"/>
    </row>
    <row r="20" spans="1:14" s="61" customFormat="1" ht="30" customHeight="1" x14ac:dyDescent="0.2">
      <c r="A20" s="111">
        <v>13</v>
      </c>
      <c r="B20" s="180" t="s">
        <v>217</v>
      </c>
      <c r="C20" s="226" t="s">
        <v>118</v>
      </c>
      <c r="D20" s="225"/>
      <c r="E20" s="225"/>
      <c r="F20" s="229" t="s">
        <v>166</v>
      </c>
      <c r="G20" s="229" t="s">
        <v>219</v>
      </c>
      <c r="H20" s="228" t="s">
        <v>23</v>
      </c>
      <c r="I20" s="180">
        <v>30000000</v>
      </c>
      <c r="J20" s="58">
        <v>19623830.239999998</v>
      </c>
      <c r="K20" s="59">
        <f>J20/I20</f>
        <v>0.65412767466666666</v>
      </c>
      <c r="L20" s="60">
        <v>14205192.439999999</v>
      </c>
      <c r="M20" s="115"/>
      <c r="N20" s="128"/>
    </row>
    <row r="21" spans="1:14" s="61" customFormat="1" ht="30" customHeight="1" x14ac:dyDescent="0.2">
      <c r="A21" s="111">
        <v>14</v>
      </c>
      <c r="B21" s="112" t="s">
        <v>224</v>
      </c>
      <c r="C21" s="303" t="s">
        <v>119</v>
      </c>
      <c r="D21" s="304"/>
      <c r="E21" s="304"/>
      <c r="F21" s="96" t="s">
        <v>225</v>
      </c>
      <c r="G21" s="96" t="s">
        <v>226</v>
      </c>
      <c r="H21" s="228" t="s">
        <v>23</v>
      </c>
      <c r="I21" s="112">
        <v>13000000</v>
      </c>
      <c r="J21" s="60">
        <v>9440914.3000000007</v>
      </c>
      <c r="K21" s="59">
        <f>J21/I21</f>
        <v>0.72622417692307695</v>
      </c>
      <c r="L21" s="60">
        <v>3579877.31</v>
      </c>
      <c r="M21" s="305"/>
      <c r="N21" s="128"/>
    </row>
    <row r="22" spans="1:14" s="61" customFormat="1" ht="30" customHeight="1" thickBot="1" x14ac:dyDescent="0.25">
      <c r="A22" s="105">
        <v>15</v>
      </c>
      <c r="B22" s="116" t="s">
        <v>259</v>
      </c>
      <c r="C22" s="302" t="s">
        <v>118</v>
      </c>
      <c r="D22" s="231"/>
      <c r="E22" s="231"/>
      <c r="F22" s="118" t="s">
        <v>260</v>
      </c>
      <c r="G22" s="118" t="s">
        <v>170</v>
      </c>
      <c r="H22" s="119" t="s">
        <v>23</v>
      </c>
      <c r="I22" s="116">
        <v>220000000</v>
      </c>
      <c r="J22" s="64">
        <v>1100000</v>
      </c>
      <c r="K22" s="63">
        <f>J22/I22</f>
        <v>5.0000000000000001E-3</v>
      </c>
      <c r="L22" s="64">
        <v>1100000</v>
      </c>
      <c r="M22" s="230"/>
      <c r="N22" s="128"/>
    </row>
    <row r="23" spans="1:14" ht="12.75" thickBot="1" x14ac:dyDescent="0.25">
      <c r="A23" s="369" t="s">
        <v>47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106"/>
    </row>
    <row r="24" spans="1:14" ht="30" customHeight="1" x14ac:dyDescent="0.2">
      <c r="A24" s="79">
        <v>1</v>
      </c>
      <c r="B24" s="219" t="s">
        <v>58</v>
      </c>
      <c r="C24" s="220" t="s">
        <v>117</v>
      </c>
      <c r="D24" s="220" t="s">
        <v>147</v>
      </c>
      <c r="E24" s="220" t="s">
        <v>125</v>
      </c>
      <c r="F24" s="234" t="s">
        <v>69</v>
      </c>
      <c r="G24" s="234" t="s">
        <v>68</v>
      </c>
      <c r="H24" s="227" t="s">
        <v>23</v>
      </c>
      <c r="I24" s="235">
        <v>1000000</v>
      </c>
      <c r="J24" s="164">
        <v>0</v>
      </c>
      <c r="K24" s="165">
        <f t="shared" ref="K24:K28" si="4">J24/I24</f>
        <v>0</v>
      </c>
      <c r="L24" s="164">
        <v>0</v>
      </c>
      <c r="M24" s="166"/>
      <c r="N24" s="106"/>
    </row>
    <row r="25" spans="1:14" ht="30" customHeight="1" x14ac:dyDescent="0.2">
      <c r="A25" s="111">
        <v>2</v>
      </c>
      <c r="B25" s="180" t="s">
        <v>164</v>
      </c>
      <c r="C25" s="181" t="s">
        <v>117</v>
      </c>
      <c r="D25" s="181" t="s">
        <v>112</v>
      </c>
      <c r="E25" s="181" t="s">
        <v>124</v>
      </c>
      <c r="F25" s="229" t="s">
        <v>165</v>
      </c>
      <c r="G25" s="229" t="s">
        <v>166</v>
      </c>
      <c r="H25" s="228" t="s">
        <v>23</v>
      </c>
      <c r="I25" s="180">
        <v>2000000</v>
      </c>
      <c r="J25" s="50">
        <v>1580276.0400000003</v>
      </c>
      <c r="K25" s="49">
        <f t="shared" si="4"/>
        <v>0.79013802000000011</v>
      </c>
      <c r="L25" s="50">
        <v>173554.09</v>
      </c>
      <c r="M25" s="113"/>
      <c r="N25" s="106"/>
    </row>
    <row r="26" spans="1:14" s="61" customFormat="1" ht="30" customHeight="1" x14ac:dyDescent="0.2">
      <c r="A26" s="265">
        <v>3</v>
      </c>
      <c r="B26" s="180" t="s">
        <v>167</v>
      </c>
      <c r="C26" s="181" t="s">
        <v>118</v>
      </c>
      <c r="D26" s="226" t="s">
        <v>195</v>
      </c>
      <c r="E26" s="126" t="s">
        <v>196</v>
      </c>
      <c r="F26" s="229" t="s">
        <v>169</v>
      </c>
      <c r="G26" s="229" t="s">
        <v>170</v>
      </c>
      <c r="H26" s="228" t="s">
        <v>23</v>
      </c>
      <c r="I26" s="180">
        <v>9222000</v>
      </c>
      <c r="J26" s="60">
        <v>7394520.7000000002</v>
      </c>
      <c r="K26" s="49">
        <f t="shared" si="4"/>
        <v>0.80183481891129904</v>
      </c>
      <c r="L26" s="60">
        <v>0</v>
      </c>
      <c r="M26" s="115"/>
      <c r="N26" s="128"/>
    </row>
    <row r="27" spans="1:14" ht="30" customHeight="1" x14ac:dyDescent="0.2">
      <c r="A27" s="265">
        <v>4</v>
      </c>
      <c r="B27" s="180" t="s">
        <v>168</v>
      </c>
      <c r="C27" s="181" t="s">
        <v>118</v>
      </c>
      <c r="D27" s="226" t="s">
        <v>195</v>
      </c>
      <c r="E27" s="126" t="s">
        <v>196</v>
      </c>
      <c r="F27" s="229" t="s">
        <v>169</v>
      </c>
      <c r="G27" s="229" t="s">
        <v>171</v>
      </c>
      <c r="H27" s="228" t="s">
        <v>23</v>
      </c>
      <c r="I27" s="180">
        <v>6219140</v>
      </c>
      <c r="J27" s="50">
        <v>3785147.83</v>
      </c>
      <c r="K27" s="49">
        <f t="shared" si="4"/>
        <v>0.60862881845399852</v>
      </c>
      <c r="L27" s="50">
        <v>0</v>
      </c>
      <c r="M27" s="113"/>
      <c r="N27" s="106"/>
    </row>
    <row r="28" spans="1:14" ht="30" customHeight="1" x14ac:dyDescent="0.2">
      <c r="A28" s="111">
        <v>5</v>
      </c>
      <c r="B28" s="112" t="s">
        <v>53</v>
      </c>
      <c r="C28" s="181" t="s">
        <v>159</v>
      </c>
      <c r="D28" s="181" t="s">
        <v>193</v>
      </c>
      <c r="E28" s="181" t="s">
        <v>194</v>
      </c>
      <c r="F28" s="229" t="s">
        <v>191</v>
      </c>
      <c r="G28" s="229" t="s">
        <v>192</v>
      </c>
      <c r="H28" s="228" t="s">
        <v>23</v>
      </c>
      <c r="I28" s="112">
        <v>2500000</v>
      </c>
      <c r="J28" s="48">
        <v>1476004.56</v>
      </c>
      <c r="K28" s="49">
        <f t="shared" si="4"/>
        <v>0.59040182400000008</v>
      </c>
      <c r="L28" s="50">
        <v>216778.13</v>
      </c>
      <c r="M28" s="113"/>
      <c r="N28" s="106"/>
    </row>
    <row r="29" spans="1:14" s="61" customFormat="1" ht="30" customHeight="1" x14ac:dyDescent="0.2">
      <c r="A29" s="265">
        <v>6</v>
      </c>
      <c r="B29" s="180" t="s">
        <v>227</v>
      </c>
      <c r="C29" s="181" t="s">
        <v>118</v>
      </c>
      <c r="D29" s="225"/>
      <c r="E29" s="236"/>
      <c r="F29" s="229" t="s">
        <v>228</v>
      </c>
      <c r="G29" s="237"/>
      <c r="H29" s="228" t="s">
        <v>23</v>
      </c>
      <c r="I29" s="233">
        <v>3000000</v>
      </c>
      <c r="J29" s="60">
        <v>2806245.53</v>
      </c>
      <c r="K29" s="49">
        <f t="shared" ref="K29:K31" si="5">J29/I29</f>
        <v>0.93541517666666663</v>
      </c>
      <c r="L29" s="60">
        <v>0</v>
      </c>
      <c r="M29" s="115"/>
      <c r="N29" s="128"/>
    </row>
    <row r="30" spans="1:14" ht="30" customHeight="1" x14ac:dyDescent="0.2">
      <c r="A30" s="265">
        <v>7</v>
      </c>
      <c r="B30" s="180" t="s">
        <v>261</v>
      </c>
      <c r="C30" s="181" t="s">
        <v>118</v>
      </c>
      <c r="D30" s="225"/>
      <c r="E30" s="236"/>
      <c r="F30" s="229" t="s">
        <v>229</v>
      </c>
      <c r="G30" s="237"/>
      <c r="H30" s="228" t="s">
        <v>23</v>
      </c>
      <c r="I30" s="58">
        <v>9180000</v>
      </c>
      <c r="J30" s="50">
        <v>7793189.7400000002</v>
      </c>
      <c r="K30" s="49">
        <f t="shared" si="5"/>
        <v>0.84893134422657957</v>
      </c>
      <c r="L30" s="50">
        <v>0</v>
      </c>
      <c r="M30" s="113"/>
      <c r="N30" s="106"/>
    </row>
    <row r="31" spans="1:14" ht="45" customHeight="1" x14ac:dyDescent="0.2">
      <c r="A31" s="279">
        <v>8</v>
      </c>
      <c r="B31" s="276" t="s">
        <v>262</v>
      </c>
      <c r="C31" s="181" t="s">
        <v>118</v>
      </c>
      <c r="D31" s="266"/>
      <c r="E31" s="266"/>
      <c r="F31" s="277" t="s">
        <v>247</v>
      </c>
      <c r="G31" s="277" t="s">
        <v>248</v>
      </c>
      <c r="H31" s="228" t="s">
        <v>23</v>
      </c>
      <c r="I31" s="278">
        <v>12000000</v>
      </c>
      <c r="J31" s="48">
        <v>12000000</v>
      </c>
      <c r="K31" s="49">
        <f t="shared" si="5"/>
        <v>1</v>
      </c>
      <c r="L31" s="48">
        <v>2479423.48</v>
      </c>
      <c r="M31" s="113"/>
      <c r="N31" s="106"/>
    </row>
    <row r="32" spans="1:14" ht="45" customHeight="1" thickBot="1" x14ac:dyDescent="0.25">
      <c r="A32" s="268">
        <v>9</v>
      </c>
      <c r="B32" s="269" t="s">
        <v>263</v>
      </c>
      <c r="C32" s="169" t="s">
        <v>118</v>
      </c>
      <c r="D32" s="267"/>
      <c r="E32" s="267"/>
      <c r="F32" s="270" t="s">
        <v>247</v>
      </c>
      <c r="G32" s="270" t="s">
        <v>248</v>
      </c>
      <c r="H32" s="119" t="s">
        <v>23</v>
      </c>
      <c r="I32" s="271">
        <v>30800000</v>
      </c>
      <c r="J32" s="194">
        <v>0</v>
      </c>
      <c r="K32" s="167">
        <f t="shared" ref="K32" si="6">J32/I32</f>
        <v>0</v>
      </c>
      <c r="L32" s="194">
        <v>0</v>
      </c>
      <c r="M32" s="168"/>
      <c r="N32" s="106"/>
    </row>
    <row r="33" spans="1:14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3:M23"/>
    <mergeCell ref="F13:F16"/>
    <mergeCell ref="G13:G16"/>
    <mergeCell ref="D13:D16"/>
    <mergeCell ref="E13:E16"/>
    <mergeCell ref="C13:C16"/>
    <mergeCell ref="A13:A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9" t="s">
        <v>178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</row>
    <row r="2" spans="1:13" s="1" customFormat="1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1" t="s">
        <v>10</v>
      </c>
    </row>
    <row r="3" spans="1:13" s="1" customFormat="1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</row>
    <row r="4" spans="1:13" x14ac:dyDescent="0.25">
      <c r="A4" s="329" t="s">
        <v>77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1"/>
    </row>
    <row r="5" spans="1:13" ht="15" customHeight="1" x14ac:dyDescent="0.25">
      <c r="A5" s="133">
        <v>1</v>
      </c>
      <c r="B5" s="125" t="s">
        <v>78</v>
      </c>
      <c r="C5" s="336" t="s">
        <v>116</v>
      </c>
      <c r="D5" s="336" t="s">
        <v>114</v>
      </c>
      <c r="E5" s="336" t="s">
        <v>113</v>
      </c>
      <c r="F5" s="325" t="s">
        <v>80</v>
      </c>
      <c r="G5" s="325" t="s">
        <v>81</v>
      </c>
      <c r="H5" s="68"/>
      <c r="I5" s="134"/>
      <c r="J5" s="15"/>
      <c r="K5" s="16"/>
      <c r="L5" s="17"/>
      <c r="M5" s="67"/>
    </row>
    <row r="6" spans="1:13" ht="15" customHeight="1" x14ac:dyDescent="0.25">
      <c r="A6" s="135"/>
      <c r="B6" s="69" t="s">
        <v>12</v>
      </c>
      <c r="C6" s="337"/>
      <c r="D6" s="337"/>
      <c r="E6" s="337"/>
      <c r="F6" s="325"/>
      <c r="G6" s="325"/>
      <c r="H6" s="68" t="s">
        <v>23</v>
      </c>
      <c r="I6" s="85">
        <v>7062200</v>
      </c>
      <c r="J6" s="15">
        <v>5747627.4100000001</v>
      </c>
      <c r="K6" s="16">
        <f t="shared" ref="K6:K8" si="0">J6/I6</f>
        <v>0.81385792104443377</v>
      </c>
      <c r="L6" s="15">
        <v>0</v>
      </c>
      <c r="M6" s="67"/>
    </row>
    <row r="7" spans="1:13" ht="15" customHeight="1" x14ac:dyDescent="0.25">
      <c r="A7" s="132"/>
      <c r="B7" s="70" t="s">
        <v>13</v>
      </c>
      <c r="C7" s="337"/>
      <c r="D7" s="337"/>
      <c r="E7" s="337"/>
      <c r="F7" s="325"/>
      <c r="G7" s="325"/>
      <c r="H7" s="68" t="s">
        <v>23</v>
      </c>
      <c r="I7" s="86">
        <v>4724800</v>
      </c>
      <c r="J7" s="15">
        <v>4319947.5599999996</v>
      </c>
      <c r="K7" s="16">
        <f t="shared" si="0"/>
        <v>0.91431331696579743</v>
      </c>
      <c r="L7" s="17">
        <v>940523.6</v>
      </c>
      <c r="M7" s="67"/>
    </row>
    <row r="8" spans="1:13" ht="15" customHeight="1" thickBot="1" x14ac:dyDescent="0.3">
      <c r="A8" s="136"/>
      <c r="B8" s="137" t="s">
        <v>14</v>
      </c>
      <c r="C8" s="376"/>
      <c r="D8" s="376"/>
      <c r="E8" s="376"/>
      <c r="F8" s="375"/>
      <c r="G8" s="375"/>
      <c r="H8" s="39" t="s">
        <v>23</v>
      </c>
      <c r="I8" s="87">
        <f>SUM(I6:I7)</f>
        <v>11787000</v>
      </c>
      <c r="J8" s="87">
        <f>SUM(J6:J7)</f>
        <v>10067574.969999999</v>
      </c>
      <c r="K8" s="18">
        <f t="shared" si="0"/>
        <v>0.85412530499703054</v>
      </c>
      <c r="L8" s="138">
        <f>SUM(L6:L7)</f>
        <v>940523.6</v>
      </c>
      <c r="M8" s="67"/>
    </row>
    <row r="9" spans="1:13" x14ac:dyDescent="0.25">
      <c r="A9" s="314" t="s">
        <v>160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</row>
    <row r="10" spans="1:13" x14ac:dyDescent="0.25">
      <c r="A10" s="13"/>
      <c r="B10" s="30"/>
      <c r="F10" s="19"/>
      <c r="G10" s="19"/>
      <c r="H10" s="10"/>
      <c r="I10" s="20"/>
      <c r="J10" s="12"/>
      <c r="K10" s="11"/>
      <c r="L10" s="12"/>
    </row>
    <row r="11" spans="1:13" ht="30" customHeight="1" x14ac:dyDescent="0.25">
      <c r="A11" s="13"/>
      <c r="B11" s="30"/>
      <c r="F11" s="19"/>
      <c r="G11" s="19"/>
      <c r="H11" s="10"/>
      <c r="I11" s="20"/>
      <c r="J11" s="12"/>
      <c r="K11" s="11"/>
      <c r="L11" s="12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39" t="s">
        <v>180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</row>
    <row r="2" spans="1:250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1" t="s">
        <v>10</v>
      </c>
    </row>
    <row r="3" spans="1:250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</row>
    <row r="4" spans="1:250" x14ac:dyDescent="0.2">
      <c r="A4" s="329" t="s">
        <v>93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1"/>
    </row>
    <row r="5" spans="1:250" ht="30" customHeight="1" x14ac:dyDescent="0.2">
      <c r="A5" s="143">
        <v>1</v>
      </c>
      <c r="B5" s="76" t="s">
        <v>95</v>
      </c>
      <c r="C5" s="65" t="s">
        <v>149</v>
      </c>
      <c r="D5" s="65" t="s">
        <v>127</v>
      </c>
      <c r="E5" s="88" t="s">
        <v>76</v>
      </c>
      <c r="F5" s="144" t="s">
        <v>100</v>
      </c>
      <c r="G5" s="144" t="s">
        <v>220</v>
      </c>
      <c r="H5" s="89" t="s">
        <v>99</v>
      </c>
      <c r="I5" s="145">
        <v>73130000</v>
      </c>
      <c r="J5" s="35">
        <v>68568071.189999998</v>
      </c>
      <c r="K5" s="8">
        <f>J5/I5</f>
        <v>0.93761891412552989</v>
      </c>
      <c r="L5" s="4">
        <v>327302.06</v>
      </c>
      <c r="M5" s="71"/>
    </row>
    <row r="6" spans="1:250" ht="15" customHeight="1" x14ac:dyDescent="0.2">
      <c r="A6" s="123">
        <v>2</v>
      </c>
      <c r="B6" s="124" t="s">
        <v>96</v>
      </c>
      <c r="C6" s="337" t="s">
        <v>148</v>
      </c>
      <c r="D6" s="337" t="s">
        <v>128</v>
      </c>
      <c r="E6" s="337" t="s">
        <v>129</v>
      </c>
      <c r="F6" s="377" t="s">
        <v>85</v>
      </c>
      <c r="G6" s="379" t="s">
        <v>174</v>
      </c>
      <c r="H6" s="93"/>
      <c r="I6" s="146"/>
      <c r="J6" s="14"/>
      <c r="K6" s="16"/>
      <c r="L6" s="17"/>
      <c r="M6" s="67"/>
    </row>
    <row r="7" spans="1:250" ht="15" customHeight="1" x14ac:dyDescent="0.2">
      <c r="A7" s="29"/>
      <c r="B7" s="40" t="s">
        <v>97</v>
      </c>
      <c r="C7" s="337"/>
      <c r="D7" s="337"/>
      <c r="E7" s="337"/>
      <c r="F7" s="377"/>
      <c r="G7" s="379"/>
      <c r="H7" s="93" t="s">
        <v>99</v>
      </c>
      <c r="I7" s="147">
        <v>11250000</v>
      </c>
      <c r="J7" s="14">
        <v>11217131.689999999</v>
      </c>
      <c r="K7" s="16">
        <f t="shared" ref="K7:K13" si="0">J7/I7</f>
        <v>0.99707837244444442</v>
      </c>
      <c r="L7" s="17">
        <v>0</v>
      </c>
      <c r="M7" s="67"/>
    </row>
    <row r="8" spans="1:250" ht="15" customHeight="1" x14ac:dyDescent="0.2">
      <c r="A8" s="29"/>
      <c r="B8" s="40" t="s">
        <v>109</v>
      </c>
      <c r="C8" s="337"/>
      <c r="D8" s="337"/>
      <c r="E8" s="337"/>
      <c r="F8" s="377"/>
      <c r="G8" s="379"/>
      <c r="H8" s="93" t="s">
        <v>99</v>
      </c>
      <c r="I8" s="147">
        <v>56250000</v>
      </c>
      <c r="J8" s="148">
        <v>50893129.009999998</v>
      </c>
      <c r="K8" s="16">
        <f t="shared" si="0"/>
        <v>0.90476673795555551</v>
      </c>
      <c r="L8" s="40">
        <v>1598480.6</v>
      </c>
      <c r="M8" s="67"/>
    </row>
    <row r="9" spans="1:250" ht="15" customHeight="1" x14ac:dyDescent="0.2">
      <c r="A9" s="94"/>
      <c r="B9" s="104" t="s">
        <v>14</v>
      </c>
      <c r="C9" s="338"/>
      <c r="D9" s="338"/>
      <c r="E9" s="338"/>
      <c r="F9" s="378"/>
      <c r="G9" s="379"/>
      <c r="H9" s="66" t="s">
        <v>99</v>
      </c>
      <c r="I9" s="149">
        <f>SUM(I7:I8)</f>
        <v>67500000</v>
      </c>
      <c r="J9" s="149">
        <f>SUM(J7:J8)</f>
        <v>62110260.699999996</v>
      </c>
      <c r="K9" s="38">
        <f t="shared" si="0"/>
        <v>0.92015201037037031</v>
      </c>
      <c r="L9" s="150">
        <f>SUM(L7:L8)</f>
        <v>1598480.6</v>
      </c>
      <c r="M9" s="71"/>
    </row>
    <row r="10" spans="1:250" ht="60" customHeight="1" thickBot="1" x14ac:dyDescent="0.25">
      <c r="A10" s="151">
        <v>3</v>
      </c>
      <c r="B10" s="27" t="s">
        <v>98</v>
      </c>
      <c r="C10" s="46" t="s">
        <v>148</v>
      </c>
      <c r="D10" s="152" t="s">
        <v>130</v>
      </c>
      <c r="E10" s="152" t="s">
        <v>131</v>
      </c>
      <c r="F10" s="153" t="s">
        <v>101</v>
      </c>
      <c r="G10" s="153" t="s">
        <v>102</v>
      </c>
      <c r="H10" s="154" t="s">
        <v>99</v>
      </c>
      <c r="I10" s="155">
        <v>22500000</v>
      </c>
      <c r="J10" s="156">
        <v>21333324.02</v>
      </c>
      <c r="K10" s="25">
        <f t="shared" si="0"/>
        <v>0.9481477342222222</v>
      </c>
      <c r="L10" s="42">
        <v>482592.41</v>
      </c>
      <c r="M10" s="75"/>
    </row>
    <row r="11" spans="1:250" x14ac:dyDescent="0.2">
      <c r="A11" s="329" t="s">
        <v>94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1"/>
    </row>
    <row r="12" spans="1:250" ht="45" customHeight="1" x14ac:dyDescent="0.2">
      <c r="A12" s="141">
        <v>1</v>
      </c>
      <c r="B12" s="157" t="s">
        <v>103</v>
      </c>
      <c r="C12" s="45" t="s">
        <v>150</v>
      </c>
      <c r="D12" s="45" t="s">
        <v>130</v>
      </c>
      <c r="E12" s="45" t="s">
        <v>105</v>
      </c>
      <c r="F12" s="127" t="s">
        <v>105</v>
      </c>
      <c r="G12" s="183" t="s">
        <v>205</v>
      </c>
      <c r="H12" s="127" t="s">
        <v>107</v>
      </c>
      <c r="I12" s="60">
        <v>82500000</v>
      </c>
      <c r="J12" s="36">
        <v>40643317.490000002</v>
      </c>
      <c r="K12" s="37">
        <f t="shared" si="0"/>
        <v>0.49264627260606064</v>
      </c>
      <c r="L12" s="36">
        <v>7287654.8300000001</v>
      </c>
      <c r="M12" s="121"/>
    </row>
    <row r="13" spans="1:250" ht="45" customHeight="1" thickBot="1" x14ac:dyDescent="0.25">
      <c r="A13" s="151">
        <v>2</v>
      </c>
      <c r="B13" s="158" t="s">
        <v>104</v>
      </c>
      <c r="C13" s="46" t="s">
        <v>151</v>
      </c>
      <c r="D13" s="46" t="s">
        <v>132</v>
      </c>
      <c r="E13" s="46" t="s">
        <v>105</v>
      </c>
      <c r="F13" s="159" t="s">
        <v>106</v>
      </c>
      <c r="G13" s="160" t="s">
        <v>172</v>
      </c>
      <c r="H13" s="159" t="s">
        <v>23</v>
      </c>
      <c r="I13" s="161">
        <v>1000000</v>
      </c>
      <c r="J13" s="162">
        <v>999813.49</v>
      </c>
      <c r="K13" s="25">
        <f t="shared" si="0"/>
        <v>0.99981348999999997</v>
      </c>
      <c r="L13" s="24">
        <v>40172.31</v>
      </c>
      <c r="M13" s="75"/>
    </row>
    <row r="14" spans="1:25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250" s="23" customFormat="1" x14ac:dyDescent="0.2">
      <c r="A15" s="107"/>
      <c r="B15" s="108" t="s">
        <v>71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52"/>
      <c r="O15" s="52"/>
      <c r="P15" s="52"/>
      <c r="Q15" s="52"/>
      <c r="R15" s="52"/>
      <c r="S15" s="52"/>
      <c r="T15" s="52"/>
      <c r="U15" s="52"/>
      <c r="V15" s="47"/>
      <c r="W15" s="53"/>
      <c r="X15" s="54"/>
      <c r="Y15" s="55"/>
      <c r="Z15" s="1"/>
      <c r="AA15" s="56"/>
      <c r="AB15" s="56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50" s="22" customFormat="1" ht="16.899999999999999" customHeight="1" x14ac:dyDescent="0.2">
      <c r="A16" s="122" t="s">
        <v>45</v>
      </c>
      <c r="B16" s="128" t="s">
        <v>108</v>
      </c>
      <c r="C16" s="129"/>
      <c r="D16" s="130"/>
      <c r="E16" s="131"/>
      <c r="F16" s="131"/>
      <c r="G16" s="110"/>
      <c r="H16" s="110"/>
      <c r="I16" s="110"/>
      <c r="J16" s="110"/>
      <c r="K16" s="110"/>
      <c r="L16" s="110"/>
      <c r="M16" s="110"/>
      <c r="N16" s="53"/>
      <c r="O16" s="53"/>
      <c r="P16" s="47"/>
      <c r="Q16" s="53"/>
      <c r="R16" s="47"/>
      <c r="S16" s="53"/>
      <c r="T16" s="53"/>
      <c r="U16" s="53"/>
      <c r="V16" s="53"/>
      <c r="W16" s="53"/>
      <c r="X16" s="54"/>
      <c r="Y16" s="1"/>
      <c r="Z16" s="57"/>
      <c r="AA16" s="57"/>
      <c r="AB16" s="57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13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L7" sqref="L7: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9" t="s">
        <v>179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1"/>
    </row>
    <row r="2" spans="1:13" s="1" customFormat="1" ht="15.75" customHeight="1" thickBot="1" x14ac:dyDescent="0.25">
      <c r="A2" s="342" t="s">
        <v>11</v>
      </c>
      <c r="B2" s="344" t="s">
        <v>0</v>
      </c>
      <c r="C2" s="178"/>
      <c r="D2" s="346" t="s">
        <v>1</v>
      </c>
      <c r="E2" s="347"/>
      <c r="F2" s="347"/>
      <c r="G2" s="348"/>
      <c r="H2" s="344" t="s">
        <v>2</v>
      </c>
      <c r="I2" s="346" t="s">
        <v>3</v>
      </c>
      <c r="J2" s="347"/>
      <c r="K2" s="348"/>
      <c r="L2" s="349" t="s">
        <v>252</v>
      </c>
      <c r="M2" s="351" t="s">
        <v>10</v>
      </c>
    </row>
    <row r="3" spans="1:13" s="1" customFormat="1" ht="45" customHeight="1" thickBot="1" x14ac:dyDescent="0.25">
      <c r="A3" s="343"/>
      <c r="B3" s="345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5"/>
      <c r="I3" s="179" t="s">
        <v>8</v>
      </c>
      <c r="J3" s="83" t="s">
        <v>264</v>
      </c>
      <c r="K3" s="196" t="s">
        <v>265</v>
      </c>
      <c r="L3" s="350"/>
      <c r="M3" s="352"/>
    </row>
    <row r="4" spans="1:13" x14ac:dyDescent="0.25">
      <c r="A4" s="329" t="s">
        <v>83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1"/>
    </row>
    <row r="5" spans="1:13" ht="30" customHeight="1" thickBot="1" x14ac:dyDescent="0.3">
      <c r="A5" s="28">
        <v>1</v>
      </c>
      <c r="B5" s="189" t="s">
        <v>187</v>
      </c>
      <c r="C5" s="46" t="s">
        <v>117</v>
      </c>
      <c r="D5" s="46" t="s">
        <v>190</v>
      </c>
      <c r="E5" s="46"/>
      <c r="F5" s="190" t="s">
        <v>188</v>
      </c>
      <c r="G5" s="191" t="s">
        <v>189</v>
      </c>
      <c r="H5" s="78" t="s">
        <v>23</v>
      </c>
      <c r="I5" s="187">
        <v>15000000</v>
      </c>
      <c r="J5" s="26">
        <v>89920.5</v>
      </c>
      <c r="K5" s="25">
        <f t="shared" ref="K5:K9" si="0">J5/I5</f>
        <v>5.9947000000000004E-3</v>
      </c>
      <c r="L5" s="24">
        <v>0</v>
      </c>
      <c r="M5" s="75"/>
    </row>
    <row r="6" spans="1:13" ht="15.75" thickBot="1" x14ac:dyDescent="0.3">
      <c r="A6" s="314" t="s">
        <v>84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6"/>
    </row>
    <row r="7" spans="1:13" x14ac:dyDescent="0.25">
      <c r="A7" s="79">
        <v>1</v>
      </c>
      <c r="B7" s="280" t="s">
        <v>86</v>
      </c>
      <c r="C7" s="281" t="s">
        <v>119</v>
      </c>
      <c r="D7" s="281" t="s">
        <v>121</v>
      </c>
      <c r="E7" s="281" t="s">
        <v>120</v>
      </c>
      <c r="F7" s="282" t="s">
        <v>89</v>
      </c>
      <c r="G7" s="282" t="s">
        <v>65</v>
      </c>
      <c r="H7" s="283" t="s">
        <v>23</v>
      </c>
      <c r="I7" s="235">
        <v>18266696.800000001</v>
      </c>
      <c r="J7" s="284">
        <v>8701421.3300000001</v>
      </c>
      <c r="K7" s="285">
        <f t="shared" si="0"/>
        <v>0.4763543964883678</v>
      </c>
      <c r="L7" s="284">
        <v>1128601.77</v>
      </c>
      <c r="M7" s="286"/>
    </row>
    <row r="8" spans="1:13" ht="30" customHeight="1" x14ac:dyDescent="0.25">
      <c r="A8" s="34">
        <v>2</v>
      </c>
      <c r="B8" s="44" t="s">
        <v>87</v>
      </c>
      <c r="C8" s="65" t="s">
        <v>117</v>
      </c>
      <c r="D8" s="65" t="s">
        <v>122</v>
      </c>
      <c r="E8" s="65" t="s">
        <v>82</v>
      </c>
      <c r="F8" s="262" t="s">
        <v>90</v>
      </c>
      <c r="G8" s="262" t="s">
        <v>91</v>
      </c>
      <c r="H8" s="77" t="s">
        <v>23</v>
      </c>
      <c r="I8" s="139">
        <v>9500000</v>
      </c>
      <c r="J8" s="4">
        <v>1087067.3700000001</v>
      </c>
      <c r="K8" s="8">
        <f t="shared" si="0"/>
        <v>0.11442814421052633</v>
      </c>
      <c r="L8" s="4">
        <v>327931.8</v>
      </c>
      <c r="M8" s="71"/>
    </row>
    <row r="9" spans="1:13" ht="30" customHeight="1" thickBot="1" x14ac:dyDescent="0.3">
      <c r="A9" s="28">
        <v>3</v>
      </c>
      <c r="B9" s="43" t="s">
        <v>88</v>
      </c>
      <c r="C9" s="46" t="s">
        <v>117</v>
      </c>
      <c r="D9" s="46" t="s">
        <v>111</v>
      </c>
      <c r="E9" s="118" t="s">
        <v>204</v>
      </c>
      <c r="F9" s="74" t="s">
        <v>92</v>
      </c>
      <c r="G9" s="287" t="s">
        <v>204</v>
      </c>
      <c r="H9" s="78" t="s">
        <v>23</v>
      </c>
      <c r="I9" s="140">
        <v>10000000</v>
      </c>
      <c r="J9" s="24">
        <v>4411558.6500000004</v>
      </c>
      <c r="K9" s="25">
        <f t="shared" si="0"/>
        <v>0.44115586500000004</v>
      </c>
      <c r="L9" s="24">
        <v>2191608.9700000002</v>
      </c>
      <c r="M9" s="75"/>
    </row>
    <row r="10" spans="1:13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2026-01-13T09:45:06Z</dcterms:modified>
</cp:coreProperties>
</file>