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SVD 30.9.22" sheetId="1" r:id="rId1"/>
    <sheet name="SVG 30.9.22" sheetId="2" r:id="rId2"/>
  </sheets>
  <calcPr calcId="162913"/>
</workbook>
</file>

<file path=xl/calcChain.xml><?xml version="1.0" encoding="utf-8"?>
<calcChain xmlns="http://schemas.openxmlformats.org/spreadsheetml/2006/main">
  <c r="L543" i="1" l="1"/>
  <c r="Q499" i="1" l="1"/>
  <c r="U498" i="1"/>
  <c r="S498" i="1"/>
  <c r="T498" i="1"/>
  <c r="R498" i="1"/>
  <c r="Q498" i="1"/>
  <c r="K26" i="2" l="1"/>
  <c r="I26" i="2"/>
  <c r="F26" i="2"/>
  <c r="D26" i="2"/>
  <c r="K533" i="1" l="1"/>
  <c r="M541" i="1"/>
  <c r="M543" i="1" s="1"/>
  <c r="I523" i="1"/>
  <c r="I524" i="1"/>
  <c r="I529" i="1"/>
  <c r="I533" i="1"/>
  <c r="J523" i="1"/>
  <c r="K523" i="1"/>
  <c r="K524" i="1" s="1"/>
  <c r="L523" i="1"/>
  <c r="L524" i="1" s="1"/>
  <c r="M523" i="1"/>
  <c r="M524" i="1" s="1"/>
  <c r="K540" i="1"/>
  <c r="I540" i="1"/>
  <c r="I541" i="1" s="1"/>
  <c r="J524" i="1" l="1"/>
  <c r="I543" i="1"/>
  <c r="K541" i="1"/>
  <c r="I534" i="1"/>
  <c r="K534" i="1"/>
  <c r="K543" i="1" l="1"/>
  <c r="J543" i="1"/>
</calcChain>
</file>

<file path=xl/sharedStrings.xml><?xml version="1.0" encoding="utf-8"?>
<sst xmlns="http://schemas.openxmlformats.org/spreadsheetml/2006/main" count="1378" uniqueCount="364">
  <si>
    <t/>
  </si>
  <si>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</si>
  <si>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</si>
  <si>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</si>
  <si>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</si>
  <si>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</si>
  <si>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</si>
  <si>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</si>
  <si>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</si>
  <si>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</si>
  <si>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</si>
  <si>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</si>
  <si>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</si>
  <si>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</si>
  <si>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</si>
  <si>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</si>
  <si>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</si>
  <si>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</si>
  <si>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</si>
  <si>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</si>
  <si>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</si>
  <si>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</si>
  <si>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</si>
  <si>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</si>
  <si>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</si>
  <si>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</si>
  <si>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</si>
  <si>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</si>
  <si>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</si>
  <si>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</si>
  <si>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</si>
  <si>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</si>
  <si>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</si>
  <si>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</si>
  <si>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</si>
  <si>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</si>
  <si>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bolnicu Nevesinje</t>
  </si>
  <si>
    <t>Oprema za zdravstvene ustanove Unsko Sanskog kantona</t>
  </si>
  <si>
    <t>Euro obveznice RS Bečka berza (BECBERZ)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</si>
  <si>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</si>
  <si>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</si>
  <si>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</si>
  <si>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</si>
  <si>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</si>
  <si>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</si>
  <si>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</si>
  <si>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</si>
  <si>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</si>
  <si>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NOS BiH Nabavka i montaza postrojenja i opreme ISO, EMS, SCADA nadogradnja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</si>
  <si>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</si>
  <si>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</si>
  <si>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</si>
  <si>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</si>
  <si>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</si>
  <si>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</si>
  <si>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</si>
  <si>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</si>
  <si>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</si>
  <si>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</si>
  <si>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</si>
  <si>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</si>
  <si>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</si>
  <si>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</si>
  <si>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</si>
  <si>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</si>
  <si>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</si>
  <si>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</si>
  <si>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</si>
  <si>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</si>
  <si>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</si>
  <si>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</si>
  <si>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</si>
  <si>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</si>
  <si>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</si>
  <si>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</si>
  <si>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</si>
  <si>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</si>
  <si>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</si>
  <si>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</si>
  <si>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</si>
  <si>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</si>
  <si>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</si>
  <si>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Električna energija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</si>
  <si>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</si>
  <si>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</si>
  <si>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</si>
  <si>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</si>
  <si>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</si>
  <si>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</si>
  <si>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</si>
  <si>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</si>
  <si>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</si>
  <si>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</si>
  <si>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</si>
  <si>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</si>
  <si>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</si>
  <si>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</si>
  <si>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</si>
  <si>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</si>
  <si>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</si>
  <si>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</si>
  <si>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</si>
  <si>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</si>
  <si>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</si>
  <si>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</si>
  <si>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</si>
  <si>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</si>
  <si>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</si>
  <si>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</si>
  <si>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</si>
  <si>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Kredit Evropske zajednice za podršku budžetu (drugi dio)</t>
  </si>
  <si>
    <t>Kredit evropske zajednice za makrofinansijsku pomoć (prvi dio)</t>
  </si>
  <si>
    <t>Makrofinansijska pomoć 2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</si>
  <si>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</si>
  <si>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</si>
  <si>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</si>
  <si>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</si>
  <si>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</si>
  <si>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</si>
  <si>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</si>
  <si>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</si>
  <si>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</si>
  <si>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</si>
  <si>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</si>
  <si>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</si>
  <si>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</si>
  <si>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</si>
  <si>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</si>
  <si>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</si>
  <si>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</si>
  <si>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</si>
  <si>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</si>
  <si>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</si>
  <si>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</si>
  <si>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</si>
  <si>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CIJEVNA III</t>
  </si>
  <si>
    <t>Sanacija HE Rama</t>
  </si>
  <si>
    <t>Sanacija HE Trebinje 1, faza III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</si>
  <si>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</si>
  <si>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</si>
  <si>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</si>
  <si>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</si>
  <si>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</si>
  <si>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</si>
  <si>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</si>
  <si>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</si>
  <si>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</si>
  <si>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</si>
  <si>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</si>
  <si>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</si>
  <si>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</si>
  <si>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</si>
  <si>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</si>
  <si>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</si>
  <si>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</si>
  <si>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</si>
  <si>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</si>
  <si>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</si>
  <si>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</si>
  <si>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</si>
  <si>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</si>
  <si>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</si>
  <si>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</si>
  <si>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</si>
  <si>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</si>
  <si>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</si>
  <si>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Mostarska gimnazija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</si>
  <si>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</si>
  <si>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</si>
  <si>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</si>
  <si>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</si>
  <si>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</si>
  <si>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</si>
  <si>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</si>
  <si>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</si>
  <si>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</si>
  <si>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</si>
  <si>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</si>
  <si>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</si>
  <si>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</si>
  <si>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</si>
  <si>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</si>
  <si>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</si>
  <si>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</si>
  <si>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</si>
  <si>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</si>
  <si>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</si>
  <si>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</si>
  <si>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</si>
  <si>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oporavka i podrške preduzećima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</si>
  <si>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</si>
  <si>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</si>
  <si>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</si>
  <si>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</si>
  <si>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</si>
  <si>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</si>
  <si>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</si>
  <si>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</si>
  <si>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</si>
  <si>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</si>
  <si>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</si>
  <si>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</si>
  <si>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</si>
  <si>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</si>
  <si>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</si>
  <si>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</si>
  <si>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</si>
  <si>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</si>
  <si>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</si>
  <si>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</si>
  <si>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</si>
  <si>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</si>
  <si>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</si>
  <si>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</si>
  <si>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</si>
  <si>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</si>
  <si>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</si>
  <si>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</si>
  <si>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</si>
  <si>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</si>
  <si>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</si>
  <si>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</si>
  <si>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</si>
  <si>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</si>
  <si>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</si>
  <si>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</si>
  <si>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</si>
  <si>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</si>
  <si>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</si>
  <si>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</si>
  <si>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</si>
  <si>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</si>
  <si>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</si>
  <si>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</si>
  <si>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</si>
  <si>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</si>
  <si>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</si>
  <si>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</si>
  <si>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</si>
  <si>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</si>
  <si>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</si>
  <si>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</si>
  <si>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</si>
  <si>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</si>
  <si>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</si>
  <si>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</si>
  <si>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</si>
  <si>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</si>
  <si>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</si>
  <si>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</si>
  <si>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</si>
  <si>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</si>
  <si>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</si>
  <si>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</si>
  <si>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</si>
  <si>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</si>
  <si>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</si>
  <si>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</si>
  <si>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</si>
  <si>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</si>
  <si>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</si>
  <si>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</si>
  <si>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</si>
  <si>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</si>
  <si>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</si>
  <si>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</si>
  <si>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</si>
  <si>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</si>
  <si>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</si>
  <si>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</si>
  <si>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</si>
  <si>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</si>
  <si>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</si>
  <si>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</si>
  <si>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Voda za Grude</t>
  </si>
  <si>
    <t>Voda za Posušje</t>
  </si>
  <si>
    <t>Voda za Srbac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</si>
  <si>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</si>
  <si>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</si>
  <si>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</si>
  <si>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</si>
  <si>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</si>
  <si>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</si>
  <si>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</si>
  <si>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</si>
  <si>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</si>
  <si>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</si>
  <si>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</si>
  <si>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</si>
  <si>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</si>
  <si>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</si>
  <si>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</si>
  <si>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</si>
  <si>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Opskrba vodom</t>
  </si>
  <si>
    <t>Četiri ceste i most Musala</t>
  </si>
  <si>
    <t>Obrazovanje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</si>
  <si>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</si>
  <si>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</si>
  <si>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</si>
  <si>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</si>
  <si>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</si>
  <si>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</si>
  <si>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Ukupno Dug entiteta</t>
  </si>
  <si>
    <t>Vanjski državni dug</t>
  </si>
  <si>
    <r>
      <t xml:space="preserve">Stanje duga u originalnoj valuti </t>
    </r>
    <r>
      <rPr>
        <vertAlign val="superscript"/>
        <sz val="10"/>
        <color theme="1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</si>
  <si>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color theme="1"/>
        <rFont val="Times New Roman"/>
        <family val="1"/>
      </rPr>
      <t xml:space="preserve"> </t>
    </r>
    <r>
      <rPr>
        <b/>
        <vertAlign val="superscript"/>
        <sz val="10"/>
        <color theme="1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</si>
  <si>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</si>
  <si>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</si>
  <si>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</si>
  <si>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</si>
  <si>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</si>
  <si>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</si>
  <si>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vanjskog duga Bosne i Hercegovine na dan 30.09.2022. godine</t>
  </si>
  <si>
    <r>
      <t xml:space="preserve">Vanjski dug entiteta i vanjski dug Distrikta </t>
    </r>
    <r>
      <rPr>
        <b/>
        <vertAlign val="superscript"/>
        <sz val="10"/>
        <color indexed="8"/>
        <rFont val="Times New Roman"/>
        <family val="1"/>
      </rPr>
      <t>11)</t>
    </r>
  </si>
  <si>
    <t>Stanje duga u BAM/KM</t>
  </si>
  <si>
    <t>od toga Federacija BiH</t>
  </si>
  <si>
    <t>od toga Republika Srpska</t>
  </si>
  <si>
    <t>od toga Distrikt Brčko</t>
  </si>
  <si>
    <t>od toga Institucije BiH</t>
  </si>
  <si>
    <t>-</t>
  </si>
  <si>
    <t xml:space="preserve"> </t>
  </si>
  <si>
    <t>Sveukupno Vanjski dug Bosne i Hercegovine</t>
  </si>
  <si>
    <r>
      <t>Hitna obnova centralnog grijanja</t>
    </r>
    <r>
      <rPr>
        <vertAlign val="superscript"/>
        <sz val="8"/>
        <color theme="1"/>
        <rFont val="Calibri"/>
        <family val="2"/>
      </rPr>
      <t xml:space="preserve"> 7)</t>
    </r>
  </si>
  <si>
    <r>
      <t xml:space="preserve">Novi dug </t>
    </r>
    <r>
      <rPr>
        <b/>
        <vertAlign val="superscript"/>
        <sz val="8"/>
        <color theme="1"/>
        <rFont val="Calibri"/>
        <family val="2"/>
      </rPr>
      <t>5)</t>
    </r>
  </si>
  <si>
    <r>
      <t xml:space="preserve">Pariški klub kreditora - Italija </t>
    </r>
    <r>
      <rPr>
        <b/>
        <vertAlign val="superscript"/>
        <sz val="8"/>
        <color theme="1"/>
        <rFont val="Calibri"/>
        <family val="2"/>
      </rPr>
      <t>4)</t>
    </r>
  </si>
  <si>
    <r>
      <t xml:space="preserve">Stari dug </t>
    </r>
    <r>
      <rPr>
        <b/>
        <vertAlign val="superscript"/>
        <sz val="8"/>
        <color theme="1"/>
        <rFont val="Calibri"/>
        <family val="2"/>
      </rPr>
      <t>3)</t>
    </r>
  </si>
  <si>
    <r>
      <t xml:space="preserve">Sanacija vodovoda Unsko-Sanske regije </t>
    </r>
    <r>
      <rPr>
        <vertAlign val="superscript"/>
        <sz val="8"/>
        <color theme="1"/>
        <rFont val="Calibri"/>
        <family val="2"/>
      </rPr>
      <t>6)</t>
    </r>
  </si>
  <si>
    <r>
      <t xml:space="preserve">Hitno ponovno pokretanje industrije uključujući garancije za politički rizik </t>
    </r>
    <r>
      <rPr>
        <vertAlign val="superscript"/>
        <sz val="8"/>
        <color theme="1"/>
        <rFont val="Calibri"/>
        <family val="2"/>
      </rPr>
      <t>8)</t>
    </r>
  </si>
  <si>
    <r>
      <t xml:space="preserve">Izvozna podrška preduzećima </t>
    </r>
    <r>
      <rPr>
        <vertAlign val="superscript"/>
        <sz val="8"/>
        <color theme="1"/>
        <rFont val="Calibri"/>
        <family val="2"/>
      </rPr>
      <t>8)</t>
    </r>
  </si>
  <si>
    <r>
      <t xml:space="preserve">Belgijski izvozni kredit broj 1 </t>
    </r>
    <r>
      <rPr>
        <vertAlign val="superscript"/>
        <sz val="8"/>
        <color theme="1"/>
        <rFont val="Calibri"/>
        <family val="2"/>
      </rPr>
      <t>9)</t>
    </r>
  </si>
  <si>
    <r>
      <t xml:space="preserve">Voda za Široki,Ljubuški i Fojnicu </t>
    </r>
    <r>
      <rPr>
        <vertAlign val="superscript"/>
        <sz val="8"/>
        <color theme="1"/>
        <rFont val="Calibri"/>
        <family val="2"/>
      </rPr>
      <t>10)</t>
    </r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</si>
  <si>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</si>
  <si>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</si>
  <si>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</si>
  <si>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</si>
  <si>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</si>
  <si>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</si>
  <si>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alokacije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</si>
  <si>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</si>
  <si>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</si>
  <si>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alokaciji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</si>
  <si>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</si>
  <si>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</si>
  <si>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>Autoput Banja Luka - Doboj Faza 1</t>
  </si>
  <si>
    <t>Koridor Vc u RS-u I dio</t>
  </si>
  <si>
    <t>Projekat centralnog grijanja u Prijedoru</t>
  </si>
  <si>
    <t>Vodovod i kanalizacija Bijeljina</t>
  </si>
  <si>
    <t xml:space="preserve"> Stanje duga-preračun u BAM/KM</t>
  </si>
  <si>
    <t xml:space="preserve"> Stanje duga u orginalnoj valuti</t>
  </si>
  <si>
    <t>Ukupno</t>
  </si>
  <si>
    <t>13) Dug evidentiran u Registru pravnih lica koje osnivaju Institucije BiH, a koji se vodi u Ministarstvu pravde BiH. Ugovaranje i servisiranje ovih kredita vrši se direktno između preduzeća i ino-kreditora.</t>
  </si>
  <si>
    <t xml:space="preserve">12) Ugovaranje i servisiranje ovih kredita vrši se direktno između jedinica lokalne smouprave i ino-kreditora. </t>
  </si>
  <si>
    <t>Ukupno Dug jedinica lokalne samouprave</t>
  </si>
  <si>
    <t>Ukupno Dug javnih preduzeća</t>
  </si>
  <si>
    <t>2) Preračun u BAM/KM izvršen prema kursnoj listi CBBiH br 193  od 30.09.2022. godine. Za preračun valuta koje nisu uključene u dnevnu listu CBBiH korištena je posebna kursna lista CBBiH važeća za mjesec septembar 2022. godine.</t>
  </si>
  <si>
    <r>
      <t>Vanjski dug javnih preduzeća</t>
    </r>
    <r>
      <rPr>
        <b/>
        <vertAlign val="superscript"/>
        <sz val="10"/>
        <color theme="1"/>
        <rFont val="Times New Roman"/>
        <family val="1"/>
      </rPr>
      <t>13)</t>
    </r>
  </si>
  <si>
    <r>
      <t>Vanjski dug jedinica lokalne samouprave</t>
    </r>
    <r>
      <rPr>
        <b/>
        <vertAlign val="superscript"/>
        <sz val="10"/>
        <color theme="1"/>
        <rFont val="Times New Roman"/>
        <family val="1"/>
      </rPr>
      <t>12)</t>
    </r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</si>
  <si>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financija i trezora BiH  objavljuje podatke kako slijedi: </t>
  </si>
  <si>
    <t>Stanje duga po izdatim vanjskim jamstvima Bosne i Hercegovine na dan 30.09.2022. godine</t>
  </si>
  <si>
    <t>Vanjska državna jamstva</t>
  </si>
  <si>
    <t>Ukupno vanjska  jamstva eniteta</t>
  </si>
  <si>
    <t>Vanjska jamstva entiteta</t>
  </si>
  <si>
    <t>Sveukupno vanjska  jamstva BiH</t>
  </si>
  <si>
    <t>Ukupno vanjska državna jamstva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</si>
</sst>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6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b/>
      <sz val="9"/>
      <color theme="1"/>
      <name val="Helvetica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</font>
    <font>
      <sz val="11"/>
      <name val="Calibri"/>
      <family val="2"/>
    </font>
    <font>
      <b/>
      <sz val="8"/>
      <name val="Times New Roman"/>
      <family val="1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b/>
      <vertAlign val="superscript"/>
      <sz val="8"/>
      <color theme="1"/>
      <name val="Calibri"/>
      <family val="2"/>
    </font>
    <font>
      <sz val="8"/>
      <name val="Times New Roman"/>
      <family val="1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/>
      <bottom style="thin">
        <color rgb="FF979991"/>
      </bottom>
      <diagonal/>
    </border>
    <border>
      <left style="thin">
        <color rgb="FF979991"/>
      </left>
      <right style="thin">
        <color theme="0" tint="-0.249977111117893"/>
      </right>
      <top style="thin">
        <color rgb="FF979991"/>
      </top>
      <bottom/>
      <diagonal/>
    </border>
    <border>
      <left style="thin">
        <color theme="0" tint="-0.249977111117893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979991"/>
      </left>
      <right style="thin">
        <color rgb="FF97999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97999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1" applyFont="1" applyFill="1"/>
    <xf numFmtId="0" fontId="4" fillId="0" borderId="0" xfId="1" applyFont="1" applyFill="1" applyAlignment="1">
      <alignment wrapText="1"/>
    </xf>
    <xf numFmtId="0" fontId="4" fillId="0" borderId="0" xfId="2" applyFont="1" applyFill="1" applyAlignment="1">
      <alignment horizontal="right"/>
    </xf>
    <xf numFmtId="0" fontId="6" fillId="0" borderId="0" xfId="1" applyFont="1" applyFill="1" applyAlignment="1">
      <alignment wrapText="1"/>
    </xf>
    <xf numFmtId="0" fontId="4" fillId="0" borderId="0" xfId="1" applyFont="1" applyFill="1" applyAlignment="1">
      <alignment vertical="top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6" fillId="0" borderId="0" xfId="1" applyFont="1" applyFill="1"/>
    <xf numFmtId="0" fontId="6" fillId="0" borderId="13" xfId="1" applyFont="1" applyFill="1" applyBorder="1" applyAlignment="1">
      <alignment horizontal="left" vertical="top" wrapText="1"/>
    </xf>
    <xf numFmtId="0" fontId="6" fillId="0" borderId="15" xfId="1" applyFont="1" applyFill="1" applyBorder="1" applyAlignment="1">
      <alignment horizontal="center" vertical="top" wrapText="1"/>
    </xf>
    <xf numFmtId="0" fontId="11" fillId="0" borderId="8" xfId="1" applyFont="1" applyFill="1" applyBorder="1" applyAlignment="1">
      <alignment horizontal="left" vertical="top" wrapText="1"/>
    </xf>
    <xf numFmtId="0" fontId="11" fillId="0" borderId="10" xfId="1" applyFont="1" applyFill="1" applyBorder="1" applyAlignment="1">
      <alignment horizontal="left" vertical="top" wrapText="1"/>
    </xf>
    <xf numFmtId="0" fontId="11" fillId="0" borderId="13" xfId="1" applyFont="1" applyFill="1" applyBorder="1" applyAlignment="1">
      <alignment horizontal="left" vertical="top" wrapText="1"/>
    </xf>
    <xf numFmtId="0" fontId="11" fillId="0" borderId="15" xfId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top" wrapText="1"/>
    </xf>
    <xf numFmtId="4" fontId="6" fillId="0" borderId="0" xfId="1" applyNumberFormat="1" applyFont="1" applyFill="1"/>
    <xf numFmtId="0" fontId="14" fillId="0" borderId="5" xfId="1" applyFont="1" applyFill="1" applyBorder="1" applyAlignment="1">
      <alignment horizontal="left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0" fontId="13" fillId="0" borderId="5" xfId="1" applyFont="1" applyFill="1" applyBorder="1" applyAlignment="1">
      <alignment horizontal="left" vertical="top" wrapText="1"/>
    </xf>
    <xf numFmtId="0" fontId="13" fillId="0" borderId="6" xfId="1" applyFont="1" applyFill="1" applyBorder="1" applyAlignment="1">
      <alignment horizontal="left" vertical="top" wrapText="1"/>
    </xf>
    <xf numFmtId="4" fontId="14" fillId="0" borderId="18" xfId="1" applyNumberFormat="1" applyFont="1" applyFill="1" applyBorder="1" applyAlignment="1">
      <alignment horizontal="center" vertical="top" wrapText="1"/>
    </xf>
    <xf numFmtId="0" fontId="14" fillId="0" borderId="18" xfId="1" applyFont="1" applyFill="1" applyBorder="1" applyAlignment="1">
      <alignment horizontal="center" vertical="top" wrapText="1"/>
    </xf>
    <xf numFmtId="4" fontId="15" fillId="0" borderId="2" xfId="1" applyNumberFormat="1" applyFont="1" applyFill="1" applyBorder="1" applyAlignment="1">
      <alignment horizontal="right" vertical="top" wrapText="1"/>
    </xf>
    <xf numFmtId="0" fontId="14" fillId="0" borderId="0" xfId="1" applyFont="1" applyFill="1"/>
    <xf numFmtId="164" fontId="14" fillId="0" borderId="21" xfId="1" applyNumberFormat="1" applyFont="1" applyFill="1" applyBorder="1"/>
    <xf numFmtId="4" fontId="13" fillId="0" borderId="3" xfId="1" applyNumberFormat="1" applyFont="1" applyFill="1" applyBorder="1" applyAlignment="1">
      <alignment horizontal="center" vertical="top" wrapText="1"/>
    </xf>
    <xf numFmtId="4" fontId="13" fillId="0" borderId="3" xfId="1" applyNumberFormat="1" applyFont="1" applyFill="1" applyBorder="1" applyAlignment="1">
      <alignment horizontal="right" vertical="top" wrapText="1"/>
    </xf>
    <xf numFmtId="4" fontId="12" fillId="0" borderId="2" xfId="0" applyNumberFormat="1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right" vertical="top" wrapText="1"/>
    </xf>
    <xf numFmtId="4" fontId="18" fillId="0" borderId="2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4" fontId="15" fillId="0" borderId="18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3" fillId="0" borderId="22" xfId="0" applyFont="1" applyFill="1" applyBorder="1"/>
    <xf numFmtId="4" fontId="15" fillId="0" borderId="23" xfId="1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3" fillId="0" borderId="0" xfId="1" applyFont="1" applyFill="1"/>
    <xf numFmtId="0" fontId="3" fillId="0" borderId="0" xfId="1" applyFont="1" applyFill="1" applyAlignment="1"/>
    <xf numFmtId="0" fontId="3" fillId="0" borderId="0" xfId="1"/>
    <xf numFmtId="0" fontId="3" fillId="0" borderId="0" xfId="1" applyAlignment="1">
      <alignment horizontal="center" vertical="top" wrapText="1"/>
    </xf>
    <xf numFmtId="0" fontId="17" fillId="2" borderId="0" xfId="3" applyFont="1" applyFill="1" applyAlignment="1">
      <alignment horizontal="left" vertical="top" wrapText="1"/>
    </xf>
    <xf numFmtId="0" fontId="3" fillId="0" borderId="0" xfId="3"/>
    <xf numFmtId="0" fontId="23" fillId="0" borderId="9" xfId="3" applyFont="1" applyFill="1" applyBorder="1" applyAlignment="1">
      <alignment horizontal="center" vertical="top" wrapText="1"/>
    </xf>
    <xf numFmtId="0" fontId="18" fillId="0" borderId="1" xfId="1" applyFont="1" applyFill="1" applyBorder="1" applyAlignment="1">
      <alignment horizontal="left" vertical="top" wrapText="1"/>
    </xf>
    <xf numFmtId="0" fontId="18" fillId="0" borderId="1" xfId="1" applyFont="1" applyFill="1" applyBorder="1" applyAlignment="1">
      <alignment horizontal="center" vertical="top" wrapText="1"/>
    </xf>
    <xf numFmtId="4" fontId="12" fillId="0" borderId="1" xfId="1" applyNumberFormat="1" applyFont="1" applyFill="1" applyBorder="1" applyAlignment="1">
      <alignment horizontal="right" vertical="top" wrapText="1"/>
    </xf>
    <xf numFmtId="4" fontId="18" fillId="0" borderId="1" xfId="1" applyNumberFormat="1" applyFont="1" applyFill="1" applyBorder="1" applyAlignment="1">
      <alignment horizontal="right" vertical="top" wrapText="1"/>
    </xf>
    <xf numFmtId="4" fontId="18" fillId="0" borderId="2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 applyAlignment="1">
      <alignment horizontal="right" vertical="top" wrapText="1"/>
    </xf>
    <xf numFmtId="4" fontId="12" fillId="0" borderId="2" xfId="1" applyNumberFormat="1" applyFont="1" applyFill="1" applyBorder="1" applyAlignment="1">
      <alignment horizontal="right" vertical="top" wrapText="1"/>
    </xf>
    <xf numFmtId="0" fontId="18" fillId="0" borderId="27" xfId="1" applyFont="1" applyFill="1" applyBorder="1" applyAlignment="1">
      <alignment horizontal="left" vertical="top" wrapText="1"/>
    </xf>
    <xf numFmtId="0" fontId="18" fillId="0" borderId="2" xfId="1" applyFont="1" applyFill="1" applyBorder="1" applyAlignment="1">
      <alignment horizontal="left" vertical="top" wrapText="1"/>
    </xf>
    <xf numFmtId="0" fontId="18" fillId="0" borderId="28" xfId="1" applyFont="1" applyFill="1" applyBorder="1" applyAlignment="1">
      <alignment horizontal="center" vertical="top" wrapText="1"/>
    </xf>
    <xf numFmtId="0" fontId="3" fillId="0" borderId="0" xfId="1" applyBorder="1"/>
    <xf numFmtId="0" fontId="23" fillId="0" borderId="32" xfId="3" applyFont="1" applyFill="1" applyBorder="1" applyAlignment="1">
      <alignment horizontal="center" vertical="top" wrapText="1"/>
    </xf>
    <xf numFmtId="0" fontId="23" fillId="0" borderId="32" xfId="3" applyFont="1" applyFill="1" applyBorder="1" applyAlignment="1">
      <alignment vertical="top" wrapText="1"/>
    </xf>
    <xf numFmtId="4" fontId="12" fillId="0" borderId="29" xfId="1" applyNumberFormat="1" applyFont="1" applyFill="1" applyBorder="1" applyAlignment="1">
      <alignment horizontal="right" vertical="top" wrapText="1"/>
    </xf>
    <xf numFmtId="4" fontId="12" fillId="0" borderId="43" xfId="1" applyNumberFormat="1" applyFont="1" applyFill="1" applyBorder="1" applyAlignment="1">
      <alignment horizontal="right" vertical="top" wrapText="1"/>
    </xf>
    <xf numFmtId="4" fontId="12" fillId="0" borderId="44" xfId="1" applyNumberFormat="1" applyFont="1" applyFill="1" applyBorder="1" applyAlignment="1">
      <alignment horizontal="right" vertical="top" wrapText="1"/>
    </xf>
    <xf numFmtId="0" fontId="15" fillId="0" borderId="0" xfId="3" applyFont="1" applyFill="1" applyAlignment="1">
      <alignment horizontal="left" vertical="top" wrapText="1"/>
    </xf>
    <xf numFmtId="0" fontId="23" fillId="0" borderId="0" xfId="3" applyFont="1" applyFill="1"/>
    <xf numFmtId="0" fontId="23" fillId="0" borderId="15" xfId="3" applyFont="1" applyFill="1" applyBorder="1" applyAlignment="1">
      <alignment horizontal="center" vertical="top" wrapText="1"/>
    </xf>
    <xf numFmtId="4" fontId="23" fillId="0" borderId="15" xfId="3" applyNumberFormat="1" applyFont="1" applyFill="1" applyBorder="1" applyAlignment="1">
      <alignment horizontal="center" vertical="top" wrapText="1"/>
    </xf>
    <xf numFmtId="4" fontId="23" fillId="0" borderId="15" xfId="3" applyNumberFormat="1" applyFont="1" applyFill="1" applyBorder="1" applyAlignment="1">
      <alignment horizontal="right" vertical="top" wrapText="1"/>
    </xf>
    <xf numFmtId="0" fontId="23" fillId="0" borderId="15" xfId="3" applyFont="1" applyFill="1" applyBorder="1" applyAlignment="1">
      <alignment horizontal="right" vertical="top" wrapText="1"/>
    </xf>
    <xf numFmtId="0" fontId="23" fillId="0" borderId="15" xfId="3" applyFont="1" applyFill="1" applyBorder="1"/>
    <xf numFmtId="0" fontId="23" fillId="0" borderId="45" xfId="3" applyFont="1" applyFill="1" applyBorder="1"/>
    <xf numFmtId="0" fontId="23" fillId="0" borderId="0" xfId="3" applyFont="1" applyFill="1" applyBorder="1"/>
    <xf numFmtId="0" fontId="23" fillId="0" borderId="0" xfId="3" applyFont="1" applyFill="1" applyBorder="1" applyAlignment="1">
      <alignment horizontal="center"/>
    </xf>
    <xf numFmtId="0" fontId="23" fillId="0" borderId="35" xfId="3" applyFont="1" applyFill="1" applyBorder="1" applyAlignment="1">
      <alignment horizontal="center"/>
    </xf>
    <xf numFmtId="4" fontId="25" fillId="0" borderId="15" xfId="3" applyNumberFormat="1" applyFont="1" applyFill="1" applyBorder="1" applyAlignment="1">
      <alignment horizontal="center" vertical="top" wrapText="1"/>
    </xf>
    <xf numFmtId="4" fontId="25" fillId="0" borderId="15" xfId="3" applyNumberFormat="1" applyFont="1" applyFill="1" applyBorder="1" applyAlignment="1">
      <alignment horizontal="right" vertical="top" wrapText="1"/>
    </xf>
    <xf numFmtId="0" fontId="0" fillId="3" borderId="0" xfId="0" applyFill="1"/>
    <xf numFmtId="0" fontId="18" fillId="0" borderId="1" xfId="0" applyFont="1" applyFill="1" applyBorder="1" applyAlignment="1">
      <alignment horizontal="left" vertical="top" wrapText="1"/>
    </xf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left"/>
    </xf>
    <xf numFmtId="0" fontId="17" fillId="0" borderId="0" xfId="1" applyFont="1" applyFill="1" applyAlignment="1">
      <alignment vertical="center"/>
    </xf>
    <xf numFmtId="0" fontId="21" fillId="0" borderId="0" xfId="1" applyFont="1" applyFill="1"/>
    <xf numFmtId="0" fontId="21" fillId="0" borderId="0" xfId="1" applyFont="1" applyFill="1" applyAlignment="1">
      <alignment vertical="center"/>
    </xf>
    <xf numFmtId="0" fontId="16" fillId="0" borderId="0" xfId="1" applyFont="1" applyFill="1"/>
    <xf numFmtId="0" fontId="21" fillId="0" borderId="0" xfId="1" applyFont="1" applyFill="1" applyAlignment="1"/>
    <xf numFmtId="0" fontId="6" fillId="0" borderId="11" xfId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horizontal="center" vertical="top" wrapText="1"/>
    </xf>
    <xf numFmtId="49" fontId="4" fillId="0" borderId="0" xfId="1" applyNumberFormat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center" vertical="top" wrapText="1"/>
    </xf>
    <xf numFmtId="0" fontId="6" fillId="0" borderId="14" xfId="1" applyFont="1" applyFill="1" applyBorder="1" applyAlignment="1">
      <alignment horizontal="center" vertical="top" wrapText="1"/>
    </xf>
    <xf numFmtId="49" fontId="9" fillId="0" borderId="16" xfId="1" applyNumberFormat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left" vertical="top" wrapText="1"/>
    </xf>
    <xf numFmtId="0" fontId="11" fillId="0" borderId="12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center" vertical="top" wrapText="1"/>
    </xf>
    <xf numFmtId="0" fontId="13" fillId="0" borderId="5" xfId="1" applyFont="1" applyFill="1" applyBorder="1" applyAlignment="1">
      <alignment horizontal="center" vertical="top" wrapText="1"/>
    </xf>
    <xf numFmtId="0" fontId="13" fillId="0" borderId="18" xfId="1" applyFont="1" applyFill="1" applyBorder="1" applyAlignment="1">
      <alignment horizontal="center" vertical="top" wrapText="1"/>
    </xf>
    <xf numFmtId="0" fontId="13" fillId="0" borderId="19" xfId="1" applyFont="1" applyFill="1" applyBorder="1" applyAlignment="1">
      <alignment horizontal="center" vertical="top" wrapText="1"/>
    </xf>
    <xf numFmtId="0" fontId="13" fillId="0" borderId="20" xfId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 wrapText="1"/>
    </xf>
    <xf numFmtId="0" fontId="13" fillId="0" borderId="7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top" wrapText="1"/>
    </xf>
    <xf numFmtId="0" fontId="13" fillId="0" borderId="5" xfId="1" applyFont="1" applyFill="1" applyBorder="1" applyAlignment="1">
      <alignment horizontal="left" vertical="top" wrapText="1"/>
    </xf>
    <xf numFmtId="0" fontId="13" fillId="0" borderId="18" xfId="1" applyFont="1" applyFill="1" applyBorder="1" applyAlignment="1">
      <alignment horizontal="left" vertical="top" wrapText="1"/>
    </xf>
    <xf numFmtId="0" fontId="13" fillId="0" borderId="19" xfId="1" applyFont="1" applyFill="1" applyBorder="1" applyAlignment="1">
      <alignment horizontal="left" vertical="top" wrapText="1"/>
    </xf>
    <xf numFmtId="0" fontId="13" fillId="0" borderId="20" xfId="1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33" xfId="3" applyFont="1" applyFill="1" applyBorder="1" applyAlignment="1">
      <alignment horizontal="center" vertical="center" wrapText="1"/>
    </xf>
    <xf numFmtId="0" fontId="23" fillId="0" borderId="31" xfId="3" applyFont="1" applyFill="1" applyBorder="1" applyAlignment="1">
      <alignment horizontal="center" vertical="center" wrapText="1"/>
    </xf>
    <xf numFmtId="0" fontId="23" fillId="0" borderId="36" xfId="3" applyFont="1" applyFill="1" applyBorder="1" applyAlignment="1">
      <alignment horizontal="center" vertical="center" wrapText="1"/>
    </xf>
    <xf numFmtId="0" fontId="23" fillId="0" borderId="38" xfId="3" applyFont="1" applyFill="1" applyBorder="1" applyAlignment="1">
      <alignment horizontal="center" vertical="center" wrapText="1"/>
    </xf>
    <xf numFmtId="0" fontId="23" fillId="0" borderId="37" xfId="3" applyFont="1" applyFill="1" applyBorder="1" applyAlignment="1">
      <alignment horizontal="center" vertical="center" wrapText="1"/>
    </xf>
    <xf numFmtId="0" fontId="23" fillId="0" borderId="22" xfId="3" applyFont="1" applyFill="1" applyBorder="1" applyAlignment="1">
      <alignment horizontal="center" vertical="top" wrapText="1"/>
    </xf>
    <xf numFmtId="0" fontId="23" fillId="0" borderId="34" xfId="3" applyFont="1" applyFill="1" applyBorder="1" applyAlignment="1">
      <alignment horizontal="center" vertical="top" wrapText="1"/>
    </xf>
    <xf numFmtId="0" fontId="23" fillId="0" borderId="41" xfId="3" applyFont="1" applyFill="1" applyBorder="1" applyAlignment="1">
      <alignment horizontal="center" vertical="top" wrapText="1"/>
    </xf>
    <xf numFmtId="0" fontId="23" fillId="0" borderId="42" xfId="3" applyFont="1" applyFill="1" applyBorder="1" applyAlignment="1">
      <alignment horizontal="center" vertical="top" wrapText="1"/>
    </xf>
    <xf numFmtId="0" fontId="12" fillId="0" borderId="39" xfId="1" applyFont="1" applyFill="1" applyBorder="1" applyAlignment="1">
      <alignment horizontal="left" vertical="top" wrapText="1"/>
    </xf>
    <xf numFmtId="0" fontId="12" fillId="0" borderId="30" xfId="1" applyFont="1" applyFill="1" applyBorder="1" applyAlignment="1">
      <alignment horizontal="left" vertical="top" wrapText="1"/>
    </xf>
    <xf numFmtId="0" fontId="12" fillId="0" borderId="40" xfId="1" applyFont="1" applyFill="1" applyBorder="1" applyAlignment="1">
      <alignment horizontal="left" vertical="top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24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vertical="center" wrapText="1"/>
    </xf>
    <xf numFmtId="0" fontId="23" fillId="0" borderId="24" xfId="3" applyFont="1" applyFill="1" applyBorder="1" applyAlignment="1">
      <alignment vertical="center" wrapText="1"/>
    </xf>
    <xf numFmtId="0" fontId="23" fillId="0" borderId="10" xfId="3" applyFont="1" applyFill="1" applyBorder="1" applyAlignment="1">
      <alignment horizontal="center" vertical="top" wrapText="1"/>
    </xf>
    <xf numFmtId="0" fontId="23" fillId="0" borderId="11" xfId="3" applyFont="1" applyFill="1" applyBorder="1" applyAlignment="1">
      <alignment horizontal="center" vertical="top" wrapText="1"/>
    </xf>
    <xf numFmtId="0" fontId="23" fillId="0" borderId="12" xfId="3" applyFont="1" applyFill="1" applyBorder="1" applyAlignment="1">
      <alignment horizontal="center" vertical="top" wrapText="1"/>
    </xf>
    <xf numFmtId="0" fontId="12" fillId="0" borderId="39" xfId="1" applyFont="1" applyFill="1" applyBorder="1" applyAlignment="1">
      <alignment horizontal="right" vertical="top" wrapText="1"/>
    </xf>
    <xf numFmtId="0" fontId="12" fillId="0" borderId="30" xfId="1" applyFont="1" applyFill="1" applyBorder="1" applyAlignment="1">
      <alignment horizontal="right" vertical="top" wrapText="1"/>
    </xf>
    <xf numFmtId="0" fontId="12" fillId="0" borderId="1" xfId="1" applyFont="1" applyFill="1" applyBorder="1" applyAlignment="1">
      <alignment horizontal="right" vertical="top" wrapText="1"/>
    </xf>
    <xf numFmtId="0" fontId="12" fillId="0" borderId="5" xfId="1" applyFont="1" applyFill="1" applyBorder="1" applyAlignment="1">
      <alignment horizontal="right" vertical="top" wrapText="1"/>
    </xf>
    <xf numFmtId="0" fontId="18" fillId="0" borderId="1" xfId="1" applyFont="1" applyFill="1" applyBorder="1" applyAlignment="1">
      <alignment horizontal="left" vertical="top" wrapText="1"/>
    </xf>
    <xf numFmtId="0" fontId="18" fillId="0" borderId="4" xfId="1" applyFont="1" applyFill="1" applyBorder="1" applyAlignment="1">
      <alignment horizontal="left" vertical="top" wrapText="1"/>
    </xf>
    <xf numFmtId="0" fontId="23" fillId="0" borderId="10" xfId="3" applyFont="1" applyFill="1" applyBorder="1" applyAlignment="1">
      <alignment horizontal="left" vertical="top" wrapText="1"/>
    </xf>
    <xf numFmtId="0" fontId="23" fillId="0" borderId="11" xfId="3" applyFont="1" applyFill="1" applyBorder="1" applyAlignment="1">
      <alignment horizontal="left" vertical="top" wrapText="1"/>
    </xf>
    <xf numFmtId="0" fontId="23" fillId="0" borderId="12" xfId="3" applyFont="1" applyFill="1" applyBorder="1" applyAlignment="1">
      <alignment horizontal="left" vertical="top" wrapText="1"/>
    </xf>
    <xf numFmtId="0" fontId="24" fillId="0" borderId="15" xfId="3" applyFont="1" applyFill="1" applyBorder="1" applyAlignment="1">
      <alignment horizontal="center" vertical="top" wrapText="1"/>
    </xf>
    <xf numFmtId="0" fontId="15" fillId="0" borderId="15" xfId="3" applyFont="1" applyFill="1" applyBorder="1" applyAlignment="1">
      <alignment horizontal="center" vertical="top" wrapText="1"/>
    </xf>
    <xf numFmtId="0" fontId="12" fillId="0" borderId="25" xfId="1" applyFont="1" applyFill="1" applyBorder="1" applyAlignment="1">
      <alignment horizontal="left" vertical="top" wrapText="1"/>
    </xf>
    <xf numFmtId="0" fontId="12" fillId="0" borderId="26" xfId="1" applyFont="1" applyFill="1" applyBorder="1" applyAlignment="1">
      <alignment horizontal="left" vertical="top" wrapText="1"/>
    </xf>
  </cellXfs>
  <cellStyles count="5">
    <cellStyle name="Normal" xfId="0" builtinId="0"/>
    <cellStyle name="Normal 20" xfId="2"/>
    <cellStyle name="Normal 3" xfId="1"/>
    <cellStyle name="Normal 4" xfId="3"/>
    <cellStyle name="Normal 6 3" xfId="4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9"/>
  <sheetViews>
    <sheetView showGridLines="0" tabSelected="1" topLeftCell="A355" workbookViewId="0">
      <selection activeCell="A380" sqref="A380:A395"/>
    </sheetView>
  </sheetViews>
  <sheetFormatPr defaultRowHeight="15" x14ac:dyDescent="0.25"/>
  <cols>
    <col min="1" max="1" width="70.5703125" style="36" customWidth="1"/>
    <col min="2" max="2" width="6" style="36" customWidth="1"/>
    <col min="3" max="3" width="12.7109375" style="36" customWidth="1"/>
    <col min="4" max="4" width="31" style="36" customWidth="1"/>
    <col min="5" max="8" width="16.7109375" style="36" customWidth="1"/>
    <col min="9" max="9" width="17" style="36" customWidth="1"/>
    <col min="10" max="12" width="16.7109375" style="36" customWidth="1"/>
    <col min="13" max="13" width="16.85546875" style="36" customWidth="1"/>
    <col min="14" max="14" width="0.140625" style="80" customWidth="1"/>
    <col min="15" max="16" width="17.5703125" style="80" customWidth="1"/>
    <col min="17" max="18" width="15.42578125" style="80" bestFit="1" customWidth="1"/>
    <col min="19" max="19" width="15.42578125" bestFit="1" customWidth="1"/>
    <col min="20" max="21" width="12.7109375" bestFit="1" customWidth="1"/>
  </cols>
  <sheetData>
    <row r="1" spans="1:16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</row>
    <row r="2" spans="1:16" x14ac:dyDescent="0.25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" x14ac:dyDescent="0.25">
      <c r="A4" s="100" t="s">
        <v>357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6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6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6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6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6" x14ac:dyDescent="0.25">
      <c r="A9" s="101" t="s">
        <v>312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6" x14ac:dyDescent="0.25">
      <c r="A10" s="102" t="s">
        <v>303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1:16" x14ac:dyDescent="0.25">
      <c r="A11" s="8"/>
      <c r="B11" s="8"/>
      <c r="C11" s="103" t="s">
        <v>3</v>
      </c>
      <c r="D11" s="9"/>
      <c r="E11" s="88" t="s">
        <v>304</v>
      </c>
      <c r="F11" s="88"/>
      <c r="G11" s="88"/>
      <c r="H11" s="89"/>
      <c r="I11" s="9"/>
      <c r="J11" s="88" t="s">
        <v>305</v>
      </c>
      <c r="K11" s="88"/>
      <c r="L11" s="88"/>
      <c r="M11" s="89"/>
      <c r="N11" s="10"/>
    </row>
    <row r="12" spans="1:16" ht="25.5" x14ac:dyDescent="0.25">
      <c r="A12" s="11" t="s">
        <v>2</v>
      </c>
      <c r="B12" s="11" t="s">
        <v>306</v>
      </c>
      <c r="C12" s="104"/>
      <c r="D12" s="12" t="s">
        <v>307</v>
      </c>
      <c r="E12" s="12" t="s">
        <v>308</v>
      </c>
      <c r="F12" s="12" t="s">
        <v>309</v>
      </c>
      <c r="G12" s="12" t="s">
        <v>310</v>
      </c>
      <c r="H12" s="12" t="s">
        <v>311</v>
      </c>
      <c r="I12" s="12" t="s">
        <v>307</v>
      </c>
      <c r="J12" s="12" t="s">
        <v>308</v>
      </c>
      <c r="K12" s="12" t="s">
        <v>309</v>
      </c>
      <c r="L12" s="12" t="s">
        <v>310</v>
      </c>
      <c r="M12" s="12" t="s">
        <v>311</v>
      </c>
      <c r="N12" s="10"/>
    </row>
    <row r="13" spans="1:16" x14ac:dyDescent="0.25">
      <c r="A13" s="90" t="s">
        <v>325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</row>
    <row r="14" spans="1:16" x14ac:dyDescent="0.25">
      <c r="A14" s="90" t="s">
        <v>6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2"/>
    </row>
    <row r="15" spans="1:16" x14ac:dyDescent="0.25">
      <c r="A15" s="93" t="s">
        <v>4</v>
      </c>
      <c r="B15" s="94"/>
      <c r="C15" s="94"/>
      <c r="D15" s="17">
        <v>61255805.469999999</v>
      </c>
      <c r="E15" s="17">
        <v>32039849.050000001</v>
      </c>
      <c r="F15" s="17">
        <v>29215956.420000002</v>
      </c>
      <c r="G15" s="18"/>
      <c r="H15" s="18"/>
      <c r="I15" s="17">
        <v>119805942.01239</v>
      </c>
      <c r="J15" s="17">
        <v>62664497.967461497</v>
      </c>
      <c r="K15" s="17">
        <v>57141444.044928603</v>
      </c>
      <c r="L15" s="18"/>
      <c r="M15" s="19"/>
      <c r="O15" s="81"/>
      <c r="P15" s="81"/>
    </row>
    <row r="16" spans="1:16" x14ac:dyDescent="0.25">
      <c r="A16" s="79" t="s">
        <v>7</v>
      </c>
      <c r="B16" s="79" t="s">
        <v>5</v>
      </c>
      <c r="C16" s="33" t="s">
        <v>4</v>
      </c>
      <c r="D16" s="17">
        <v>61255805.469999999</v>
      </c>
      <c r="E16" s="34">
        <v>32039849.050000001</v>
      </c>
      <c r="F16" s="34">
        <v>29215956.420000002</v>
      </c>
      <c r="G16" s="18"/>
      <c r="H16" s="18"/>
      <c r="I16" s="17">
        <v>119805942.01239</v>
      </c>
      <c r="J16" s="34">
        <v>62664497.967461497</v>
      </c>
      <c r="K16" s="34">
        <v>57141444.044928603</v>
      </c>
      <c r="L16" s="18"/>
      <c r="M16" s="19"/>
      <c r="O16" s="81"/>
      <c r="P16" s="81"/>
    </row>
    <row r="17" spans="1:16" x14ac:dyDescent="0.25">
      <c r="A17" s="90" t="s">
        <v>8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2"/>
      <c r="O17" s="81"/>
      <c r="P17" s="81"/>
    </row>
    <row r="18" spans="1:16" x14ac:dyDescent="0.25">
      <c r="A18" s="93" t="s">
        <v>4</v>
      </c>
      <c r="B18" s="94"/>
      <c r="C18" s="94"/>
      <c r="D18" s="17">
        <v>2457909.5499999998</v>
      </c>
      <c r="E18" s="17">
        <v>400049.36</v>
      </c>
      <c r="F18" s="17">
        <v>2057860.19</v>
      </c>
      <c r="G18" s="18"/>
      <c r="H18" s="18"/>
      <c r="I18" s="17">
        <v>4807253.2351764999</v>
      </c>
      <c r="J18" s="17">
        <v>782428.53976880002</v>
      </c>
      <c r="K18" s="17">
        <v>4024824.6954076998</v>
      </c>
      <c r="L18" s="18"/>
      <c r="M18" s="19"/>
      <c r="O18" s="81"/>
      <c r="P18" s="81"/>
    </row>
    <row r="19" spans="1:16" x14ac:dyDescent="0.25">
      <c r="A19" s="93" t="s">
        <v>9</v>
      </c>
      <c r="B19" s="94"/>
      <c r="C19" s="94"/>
      <c r="D19" s="17">
        <v>778163.87</v>
      </c>
      <c r="E19" s="17">
        <v>778163.87</v>
      </c>
      <c r="F19" s="18"/>
      <c r="G19" s="18"/>
      <c r="H19" s="18"/>
      <c r="I19" s="17">
        <v>1568057.0040125099</v>
      </c>
      <c r="J19" s="17">
        <v>1568057.0040125099</v>
      </c>
      <c r="K19" s="18"/>
      <c r="L19" s="18"/>
      <c r="M19" s="19"/>
      <c r="O19" s="81"/>
      <c r="P19" s="81"/>
    </row>
    <row r="20" spans="1:16" x14ac:dyDescent="0.25">
      <c r="A20" s="79" t="s">
        <v>10</v>
      </c>
      <c r="B20" s="79" t="s">
        <v>5</v>
      </c>
      <c r="C20" s="33" t="s">
        <v>4</v>
      </c>
      <c r="D20" s="17">
        <v>2457909.5499999998</v>
      </c>
      <c r="E20" s="34">
        <v>400049.36</v>
      </c>
      <c r="F20" s="34">
        <v>2057860.19</v>
      </c>
      <c r="G20" s="18"/>
      <c r="H20" s="18"/>
      <c r="I20" s="17">
        <v>4807253.2351764999</v>
      </c>
      <c r="J20" s="34">
        <v>782428.53976880002</v>
      </c>
      <c r="K20" s="34">
        <v>4024824.6954076998</v>
      </c>
      <c r="L20" s="18"/>
      <c r="M20" s="19"/>
      <c r="O20" s="81"/>
      <c r="P20" s="81"/>
    </row>
    <row r="21" spans="1:16" x14ac:dyDescent="0.25">
      <c r="A21" s="79" t="s">
        <v>10</v>
      </c>
      <c r="B21" s="79" t="s">
        <v>5</v>
      </c>
      <c r="C21" s="33" t="s">
        <v>9</v>
      </c>
      <c r="D21" s="17">
        <v>778163.87</v>
      </c>
      <c r="E21" s="34">
        <v>778163.87</v>
      </c>
      <c r="F21" s="18"/>
      <c r="G21" s="18"/>
      <c r="H21" s="18"/>
      <c r="I21" s="17">
        <v>1568057.0040125099</v>
      </c>
      <c r="J21" s="34">
        <v>1568057.0040125099</v>
      </c>
      <c r="K21" s="18"/>
      <c r="L21" s="18"/>
      <c r="M21" s="19"/>
      <c r="O21" s="81"/>
      <c r="P21" s="81"/>
    </row>
    <row r="22" spans="1:16" x14ac:dyDescent="0.25">
      <c r="A22" s="90" t="s">
        <v>12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2"/>
      <c r="O22" s="81"/>
      <c r="P22" s="81"/>
    </row>
    <row r="23" spans="1:16" x14ac:dyDescent="0.25">
      <c r="A23" s="93" t="s">
        <v>4</v>
      </c>
      <c r="B23" s="94"/>
      <c r="C23" s="94"/>
      <c r="D23" s="17">
        <v>108497743.75</v>
      </c>
      <c r="E23" s="17">
        <v>72668533.840000004</v>
      </c>
      <c r="F23" s="17">
        <v>35829209.909999996</v>
      </c>
      <c r="G23" s="18"/>
      <c r="H23" s="18"/>
      <c r="I23" s="17">
        <v>212203142.15856299</v>
      </c>
      <c r="J23" s="17">
        <v>142127298.54028699</v>
      </c>
      <c r="K23" s="17">
        <v>70075843.6182753</v>
      </c>
      <c r="L23" s="18"/>
      <c r="M23" s="19"/>
      <c r="O23" s="81"/>
      <c r="P23" s="81"/>
    </row>
    <row r="24" spans="1:16" x14ac:dyDescent="0.25">
      <c r="A24" s="93" t="s">
        <v>9</v>
      </c>
      <c r="B24" s="94"/>
      <c r="C24" s="94"/>
      <c r="D24" s="17">
        <v>10233451.300000001</v>
      </c>
      <c r="E24" s="17">
        <v>10233451.300000001</v>
      </c>
      <c r="F24" s="18"/>
      <c r="G24" s="18"/>
      <c r="H24" s="18"/>
      <c r="I24" s="17">
        <v>20621151.411444899</v>
      </c>
      <c r="J24" s="17">
        <v>20621151.411444899</v>
      </c>
      <c r="K24" s="18"/>
      <c r="L24" s="18"/>
      <c r="M24" s="19"/>
      <c r="O24" s="81"/>
      <c r="P24" s="81"/>
    </row>
    <row r="25" spans="1:16" x14ac:dyDescent="0.25">
      <c r="A25" s="79" t="s">
        <v>13</v>
      </c>
      <c r="B25" s="79" t="s">
        <v>5</v>
      </c>
      <c r="C25" s="33" t="s">
        <v>4</v>
      </c>
      <c r="D25" s="17">
        <v>108497743.75</v>
      </c>
      <c r="E25" s="34">
        <v>72668533.840000004</v>
      </c>
      <c r="F25" s="34">
        <v>35829209.909999996</v>
      </c>
      <c r="G25" s="18"/>
      <c r="H25" s="18"/>
      <c r="I25" s="17">
        <v>212203142.15856299</v>
      </c>
      <c r="J25" s="34">
        <v>142127298.54028699</v>
      </c>
      <c r="K25" s="34">
        <v>70075843.6182753</v>
      </c>
      <c r="L25" s="18"/>
      <c r="M25" s="19"/>
      <c r="O25" s="81"/>
      <c r="P25" s="81"/>
    </row>
    <row r="26" spans="1:16" x14ac:dyDescent="0.25">
      <c r="A26" s="79" t="s">
        <v>13</v>
      </c>
      <c r="B26" s="79" t="s">
        <v>5</v>
      </c>
      <c r="C26" s="33" t="s">
        <v>9</v>
      </c>
      <c r="D26" s="17">
        <v>10233451.300000001</v>
      </c>
      <c r="E26" s="34">
        <v>10233451.300000001</v>
      </c>
      <c r="F26" s="18"/>
      <c r="G26" s="18"/>
      <c r="H26" s="18"/>
      <c r="I26" s="17">
        <v>20621151.411444899</v>
      </c>
      <c r="J26" s="34">
        <v>20621151.411444899</v>
      </c>
      <c r="K26" s="18"/>
      <c r="L26" s="18"/>
      <c r="M26" s="19"/>
      <c r="O26" s="81"/>
      <c r="P26" s="81"/>
    </row>
    <row r="27" spans="1:16" x14ac:dyDescent="0.25">
      <c r="A27" s="90" t="s">
        <v>324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2"/>
      <c r="O27" s="81"/>
      <c r="P27" s="81"/>
    </row>
    <row r="28" spans="1:16" x14ac:dyDescent="0.25">
      <c r="A28" s="93" t="s">
        <v>4</v>
      </c>
      <c r="B28" s="94"/>
      <c r="C28" s="94"/>
      <c r="D28" s="17">
        <v>11499524.32</v>
      </c>
      <c r="E28" s="17">
        <v>4890425.37</v>
      </c>
      <c r="F28" s="17">
        <v>6609098.9500000002</v>
      </c>
      <c r="G28" s="18"/>
      <c r="H28" s="18"/>
      <c r="I28" s="17">
        <v>22491114.650785599</v>
      </c>
      <c r="J28" s="17">
        <v>9564840.6514071003</v>
      </c>
      <c r="K28" s="17">
        <v>12926273.999378501</v>
      </c>
      <c r="L28" s="18"/>
      <c r="M28" s="19"/>
      <c r="O28" s="81"/>
      <c r="P28" s="81"/>
    </row>
    <row r="29" spans="1:16" x14ac:dyDescent="0.25">
      <c r="A29" s="93" t="s">
        <v>9</v>
      </c>
      <c r="B29" s="94"/>
      <c r="C29" s="94"/>
      <c r="D29" s="17">
        <v>17645751.739999998</v>
      </c>
      <c r="E29" s="17">
        <v>13885325.779999999</v>
      </c>
      <c r="F29" s="17">
        <v>3760425.96</v>
      </c>
      <c r="G29" s="18"/>
      <c r="H29" s="18"/>
      <c r="I29" s="17">
        <v>35557477.895976998</v>
      </c>
      <c r="J29" s="17">
        <v>27979945.075481899</v>
      </c>
      <c r="K29" s="17">
        <v>7577532.8204950802</v>
      </c>
      <c r="L29" s="18"/>
      <c r="M29" s="19"/>
      <c r="O29" s="81"/>
      <c r="P29" s="81"/>
    </row>
    <row r="30" spans="1:16" x14ac:dyDescent="0.25">
      <c r="A30" s="79" t="s">
        <v>14</v>
      </c>
      <c r="B30" s="79" t="s">
        <v>5</v>
      </c>
      <c r="C30" s="33" t="s">
        <v>4</v>
      </c>
      <c r="D30" s="17">
        <v>11499524.32</v>
      </c>
      <c r="E30" s="34">
        <v>4890425.37</v>
      </c>
      <c r="F30" s="34">
        <v>6609098.9500000002</v>
      </c>
      <c r="G30" s="18"/>
      <c r="H30" s="18"/>
      <c r="I30" s="17">
        <v>22491114.650785599</v>
      </c>
      <c r="J30" s="34">
        <v>9564840.6514071003</v>
      </c>
      <c r="K30" s="34">
        <v>12926273.999378501</v>
      </c>
      <c r="L30" s="18"/>
      <c r="M30" s="19"/>
      <c r="O30" s="81"/>
      <c r="P30" s="81"/>
    </row>
    <row r="31" spans="1:16" x14ac:dyDescent="0.25">
      <c r="A31" s="79" t="s">
        <v>14</v>
      </c>
      <c r="B31" s="79" t="s">
        <v>5</v>
      </c>
      <c r="C31" s="33" t="s">
        <v>9</v>
      </c>
      <c r="D31" s="17">
        <v>17645751.739999998</v>
      </c>
      <c r="E31" s="34">
        <v>13885325.779999999</v>
      </c>
      <c r="F31" s="34">
        <v>3760425.96</v>
      </c>
      <c r="G31" s="18"/>
      <c r="H31" s="18"/>
      <c r="I31" s="17">
        <v>35557477.895976998</v>
      </c>
      <c r="J31" s="34">
        <v>27979945.075481899</v>
      </c>
      <c r="K31" s="34">
        <v>7577532.8204950802</v>
      </c>
      <c r="L31" s="18"/>
      <c r="M31" s="19"/>
      <c r="O31" s="81"/>
      <c r="P31" s="81"/>
    </row>
    <row r="32" spans="1:16" x14ac:dyDescent="0.25">
      <c r="A32" s="90" t="s">
        <v>15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2"/>
      <c r="O32" s="81"/>
      <c r="P32" s="81"/>
    </row>
    <row r="33" spans="1:16" x14ac:dyDescent="0.25">
      <c r="A33" s="93" t="s">
        <v>9</v>
      </c>
      <c r="B33" s="94"/>
      <c r="C33" s="94"/>
      <c r="D33" s="17">
        <v>17691863.219999999</v>
      </c>
      <c r="E33" s="17">
        <v>17691863.219999999</v>
      </c>
      <c r="F33" s="18"/>
      <c r="G33" s="18"/>
      <c r="H33" s="18"/>
      <c r="I33" s="17">
        <v>35650395.894315101</v>
      </c>
      <c r="J33" s="17">
        <v>35650395.894315101</v>
      </c>
      <c r="K33" s="18"/>
      <c r="L33" s="18"/>
      <c r="M33" s="19"/>
      <c r="O33" s="81"/>
      <c r="P33" s="81"/>
    </row>
    <row r="34" spans="1:16" x14ac:dyDescent="0.25">
      <c r="A34" s="79" t="s">
        <v>16</v>
      </c>
      <c r="B34" s="79" t="s">
        <v>5</v>
      </c>
      <c r="C34" s="33" t="s">
        <v>9</v>
      </c>
      <c r="D34" s="17">
        <v>17691863.219999999</v>
      </c>
      <c r="E34" s="34">
        <v>17691863.219999999</v>
      </c>
      <c r="F34" s="18"/>
      <c r="G34" s="18"/>
      <c r="H34" s="18"/>
      <c r="I34" s="17">
        <v>35650395.894315101</v>
      </c>
      <c r="J34" s="34">
        <v>35650395.894315101</v>
      </c>
      <c r="K34" s="18"/>
      <c r="L34" s="18"/>
      <c r="M34" s="19"/>
      <c r="O34" s="81"/>
      <c r="P34" s="81"/>
    </row>
    <row r="35" spans="1:16" x14ac:dyDescent="0.25">
      <c r="A35" s="90" t="s">
        <v>17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2"/>
      <c r="O35" s="81"/>
      <c r="P35" s="81"/>
    </row>
    <row r="36" spans="1:16" x14ac:dyDescent="0.25">
      <c r="A36" s="93" t="s">
        <v>4</v>
      </c>
      <c r="B36" s="94"/>
      <c r="C36" s="94"/>
      <c r="D36" s="17">
        <v>3537461.59</v>
      </c>
      <c r="E36" s="17">
        <v>2542107.64</v>
      </c>
      <c r="F36" s="17">
        <v>995353.95</v>
      </c>
      <c r="G36" s="18"/>
      <c r="H36" s="18"/>
      <c r="I36" s="17">
        <v>6918673.5015697004</v>
      </c>
      <c r="J36" s="17">
        <v>4971930.3855411997</v>
      </c>
      <c r="K36" s="17">
        <v>1946743.1160285</v>
      </c>
      <c r="L36" s="18"/>
      <c r="M36" s="19"/>
      <c r="O36" s="81"/>
      <c r="P36" s="81"/>
    </row>
    <row r="37" spans="1:16" x14ac:dyDescent="0.25">
      <c r="A37" s="95" t="s">
        <v>18</v>
      </c>
      <c r="B37" s="79" t="s">
        <v>5</v>
      </c>
      <c r="C37" s="33" t="s">
        <v>4</v>
      </c>
      <c r="D37" s="17">
        <v>3476854.64</v>
      </c>
      <c r="E37" s="34">
        <v>2481500.69</v>
      </c>
      <c r="F37" s="34">
        <v>995353.95</v>
      </c>
      <c r="G37" s="18"/>
      <c r="H37" s="18"/>
      <c r="I37" s="17">
        <v>6800136.6105511999</v>
      </c>
      <c r="J37" s="34">
        <v>4853393.4945227001</v>
      </c>
      <c r="K37" s="34">
        <v>1946743.1160285</v>
      </c>
      <c r="L37" s="18"/>
      <c r="M37" s="19"/>
      <c r="O37" s="81"/>
      <c r="P37" s="81"/>
    </row>
    <row r="38" spans="1:16" x14ac:dyDescent="0.25">
      <c r="A38" s="96"/>
      <c r="B38" s="79" t="s">
        <v>11</v>
      </c>
      <c r="C38" s="33" t="s">
        <v>4</v>
      </c>
      <c r="D38" s="17">
        <v>60606.95</v>
      </c>
      <c r="E38" s="34">
        <v>60606.95</v>
      </c>
      <c r="F38" s="18"/>
      <c r="G38" s="18"/>
      <c r="H38" s="18"/>
      <c r="I38" s="17">
        <v>118536.8910185</v>
      </c>
      <c r="J38" s="34">
        <v>118536.8910185</v>
      </c>
      <c r="K38" s="18"/>
      <c r="L38" s="18"/>
      <c r="M38" s="19"/>
      <c r="O38" s="81"/>
      <c r="P38" s="81"/>
    </row>
    <row r="39" spans="1:16" x14ac:dyDescent="0.25">
      <c r="A39" s="96"/>
      <c r="B39" s="79" t="s">
        <v>19</v>
      </c>
      <c r="C39" s="33" t="s">
        <v>4</v>
      </c>
      <c r="D39" s="17">
        <v>0</v>
      </c>
      <c r="E39" s="34">
        <v>0</v>
      </c>
      <c r="F39" s="34">
        <v>0</v>
      </c>
      <c r="G39" s="18"/>
      <c r="H39" s="18"/>
      <c r="I39" s="17">
        <v>0</v>
      </c>
      <c r="J39" s="34">
        <v>0</v>
      </c>
      <c r="K39" s="34">
        <v>0</v>
      </c>
      <c r="L39" s="18"/>
      <c r="M39" s="19"/>
      <c r="O39" s="81"/>
      <c r="P39" s="81"/>
    </row>
    <row r="40" spans="1:16" x14ac:dyDescent="0.25">
      <c r="A40" s="96"/>
      <c r="B40" s="79" t="s">
        <v>20</v>
      </c>
      <c r="C40" s="33" t="s">
        <v>4</v>
      </c>
      <c r="D40" s="17">
        <v>0</v>
      </c>
      <c r="E40" s="34">
        <v>0</v>
      </c>
      <c r="F40" s="34">
        <v>0</v>
      </c>
      <c r="G40" s="18"/>
      <c r="H40" s="18"/>
      <c r="I40" s="17">
        <v>0</v>
      </c>
      <c r="J40" s="34">
        <v>0</v>
      </c>
      <c r="K40" s="34">
        <v>0</v>
      </c>
      <c r="L40" s="18"/>
      <c r="M40" s="19"/>
      <c r="O40" s="81"/>
      <c r="P40" s="81"/>
    </row>
    <row r="41" spans="1:16" x14ac:dyDescent="0.25">
      <c r="A41" s="96"/>
      <c r="B41" s="79" t="s">
        <v>21</v>
      </c>
      <c r="C41" s="33" t="s">
        <v>4</v>
      </c>
      <c r="D41" s="17">
        <v>0</v>
      </c>
      <c r="E41" s="34">
        <v>0</v>
      </c>
      <c r="F41" s="34">
        <v>0</v>
      </c>
      <c r="G41" s="18"/>
      <c r="H41" s="18"/>
      <c r="I41" s="17">
        <v>0</v>
      </c>
      <c r="J41" s="34">
        <v>0</v>
      </c>
      <c r="K41" s="34">
        <v>0</v>
      </c>
      <c r="L41" s="18"/>
      <c r="M41" s="19"/>
      <c r="O41" s="81"/>
      <c r="P41" s="81"/>
    </row>
    <row r="42" spans="1:16" x14ac:dyDescent="0.25">
      <c r="A42" s="90" t="s">
        <v>22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2"/>
      <c r="O42" s="81"/>
      <c r="P42" s="81"/>
    </row>
    <row r="43" spans="1:16" x14ac:dyDescent="0.25">
      <c r="A43" s="93" t="s">
        <v>9</v>
      </c>
      <c r="B43" s="94"/>
      <c r="C43" s="94"/>
      <c r="D43" s="17">
        <v>1387981.93</v>
      </c>
      <c r="E43" s="17">
        <v>1091828.23</v>
      </c>
      <c r="F43" s="17">
        <v>296153.7</v>
      </c>
      <c r="G43" s="18"/>
      <c r="H43" s="18"/>
      <c r="I43" s="17">
        <v>2796884.9116308899</v>
      </c>
      <c r="J43" s="17">
        <v>2200113.5869107898</v>
      </c>
      <c r="K43" s="17">
        <v>596771.32472010003</v>
      </c>
      <c r="L43" s="18"/>
      <c r="M43" s="19"/>
      <c r="O43" s="81"/>
      <c r="P43" s="81"/>
    </row>
    <row r="44" spans="1:16" x14ac:dyDescent="0.25">
      <c r="A44" s="95" t="s">
        <v>23</v>
      </c>
      <c r="B44" s="79" t="s">
        <v>5</v>
      </c>
      <c r="C44" s="33" t="s">
        <v>9</v>
      </c>
      <c r="D44" s="17">
        <v>1387981.93</v>
      </c>
      <c r="E44" s="34">
        <v>1091828.23</v>
      </c>
      <c r="F44" s="34">
        <v>296153.7</v>
      </c>
      <c r="G44" s="18"/>
      <c r="H44" s="18"/>
      <c r="I44" s="17">
        <v>2796884.9116308899</v>
      </c>
      <c r="J44" s="34">
        <v>2200113.5869107898</v>
      </c>
      <c r="K44" s="34">
        <v>596771.32472010003</v>
      </c>
      <c r="L44" s="18"/>
      <c r="M44" s="19"/>
      <c r="O44" s="81"/>
      <c r="P44" s="81"/>
    </row>
    <row r="45" spans="1:16" x14ac:dyDescent="0.25">
      <c r="A45" s="96"/>
      <c r="B45" s="79" t="s">
        <v>11</v>
      </c>
      <c r="C45" s="33" t="s">
        <v>9</v>
      </c>
      <c r="D45" s="17">
        <v>0</v>
      </c>
      <c r="E45" s="18"/>
      <c r="F45" s="34">
        <v>0</v>
      </c>
      <c r="G45" s="18"/>
      <c r="H45" s="18"/>
      <c r="I45" s="17">
        <v>0</v>
      </c>
      <c r="J45" s="18"/>
      <c r="K45" s="34">
        <v>0</v>
      </c>
      <c r="L45" s="18"/>
      <c r="M45" s="19"/>
      <c r="O45" s="81"/>
      <c r="P45" s="81"/>
    </row>
    <row r="46" spans="1:16" x14ac:dyDescent="0.25">
      <c r="A46" s="90" t="s">
        <v>24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2"/>
      <c r="O46" s="81"/>
      <c r="P46" s="81"/>
    </row>
    <row r="47" spans="1:16" x14ac:dyDescent="0.25">
      <c r="A47" s="93" t="s">
        <v>9</v>
      </c>
      <c r="B47" s="94"/>
      <c r="C47" s="94"/>
      <c r="D47" s="17">
        <v>155480.10999999999</v>
      </c>
      <c r="E47" s="17">
        <v>155480.10999999999</v>
      </c>
      <c r="F47" s="18"/>
      <c r="G47" s="18"/>
      <c r="H47" s="18"/>
      <c r="I47" s="17">
        <v>313303.77169803</v>
      </c>
      <c r="J47" s="17">
        <v>313303.77169803</v>
      </c>
      <c r="K47" s="18"/>
      <c r="L47" s="18"/>
      <c r="M47" s="19"/>
      <c r="O47" s="81"/>
      <c r="P47" s="81"/>
    </row>
    <row r="48" spans="1:16" x14ac:dyDescent="0.25">
      <c r="A48" s="79" t="s">
        <v>25</v>
      </c>
      <c r="B48" s="79" t="s">
        <v>5</v>
      </c>
      <c r="C48" s="33" t="s">
        <v>9</v>
      </c>
      <c r="D48" s="17">
        <v>155480.10999999999</v>
      </c>
      <c r="E48" s="34">
        <v>155480.10999999999</v>
      </c>
      <c r="F48" s="18"/>
      <c r="G48" s="18"/>
      <c r="H48" s="18"/>
      <c r="I48" s="17">
        <v>313303.77169803</v>
      </c>
      <c r="J48" s="34">
        <v>313303.77169803</v>
      </c>
      <c r="K48" s="18"/>
      <c r="L48" s="18"/>
      <c r="M48" s="19"/>
      <c r="O48" s="81"/>
      <c r="P48" s="81"/>
    </row>
    <row r="49" spans="1:16" x14ac:dyDescent="0.25">
      <c r="A49" s="90" t="s">
        <v>26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2"/>
      <c r="O49" s="81"/>
      <c r="P49" s="81"/>
    </row>
    <row r="50" spans="1:16" x14ac:dyDescent="0.25">
      <c r="A50" s="93" t="s">
        <v>27</v>
      </c>
      <c r="B50" s="94"/>
      <c r="C50" s="94"/>
      <c r="D50" s="17">
        <v>20406200.359999999</v>
      </c>
      <c r="E50" s="17">
        <v>16941023.469999999</v>
      </c>
      <c r="F50" s="17">
        <v>3465176.89</v>
      </c>
      <c r="G50" s="18"/>
      <c r="H50" s="18"/>
      <c r="I50" s="17">
        <v>41844260.647403799</v>
      </c>
      <c r="J50" s="17">
        <v>34738686.732784003</v>
      </c>
      <c r="K50" s="17">
        <v>7105573.9146197401</v>
      </c>
      <c r="L50" s="18"/>
      <c r="M50" s="19"/>
      <c r="O50" s="81"/>
      <c r="P50" s="81"/>
    </row>
    <row r="51" spans="1:16" x14ac:dyDescent="0.25">
      <c r="A51" s="79" t="s">
        <v>28</v>
      </c>
      <c r="B51" s="79" t="s">
        <v>5</v>
      </c>
      <c r="C51" s="33" t="s">
        <v>27</v>
      </c>
      <c r="D51" s="17">
        <v>20406200.359999999</v>
      </c>
      <c r="E51" s="34">
        <v>16941023.469999999</v>
      </c>
      <c r="F51" s="34">
        <v>3465176.89</v>
      </c>
      <c r="G51" s="18"/>
      <c r="H51" s="18"/>
      <c r="I51" s="17">
        <v>41844260.647403799</v>
      </c>
      <c r="J51" s="34">
        <v>34738686.732784003</v>
      </c>
      <c r="K51" s="34">
        <v>7105573.9146197401</v>
      </c>
      <c r="L51" s="18"/>
      <c r="M51" s="19"/>
      <c r="O51" s="81"/>
      <c r="P51" s="81"/>
    </row>
    <row r="52" spans="1:16" x14ac:dyDescent="0.25">
      <c r="A52" s="90" t="s">
        <v>29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2"/>
      <c r="O52" s="81"/>
      <c r="P52" s="81"/>
    </row>
    <row r="53" spans="1:16" x14ac:dyDescent="0.25">
      <c r="A53" s="93" t="s">
        <v>30</v>
      </c>
      <c r="B53" s="94"/>
      <c r="C53" s="94"/>
      <c r="D53" s="17">
        <v>3177.57769039</v>
      </c>
      <c r="E53" s="17">
        <v>1541.76069538</v>
      </c>
      <c r="F53" s="17">
        <v>1635.81699501</v>
      </c>
      <c r="G53" s="18"/>
      <c r="H53" s="18"/>
      <c r="I53" s="17">
        <v>78711936.6461927</v>
      </c>
      <c r="J53" s="17">
        <v>38191031.660801299</v>
      </c>
      <c r="K53" s="17">
        <v>40520904.985391296</v>
      </c>
      <c r="L53" s="18"/>
      <c r="M53" s="19"/>
      <c r="O53" s="81"/>
      <c r="P53" s="81"/>
    </row>
    <row r="54" spans="1:16" x14ac:dyDescent="0.25">
      <c r="A54" s="93" t="s">
        <v>9</v>
      </c>
      <c r="B54" s="94"/>
      <c r="C54" s="94"/>
      <c r="D54" s="17">
        <v>49240562.579999998</v>
      </c>
      <c r="E54" s="17">
        <v>23083975.739999998</v>
      </c>
      <c r="F54" s="17">
        <v>26156586.84</v>
      </c>
      <c r="G54" s="18"/>
      <c r="H54" s="18"/>
      <c r="I54" s="17">
        <v>99223328.159768298</v>
      </c>
      <c r="J54" s="17">
        <v>46515896.246329002</v>
      </c>
      <c r="K54" s="17">
        <v>52707431.913439304</v>
      </c>
      <c r="L54" s="18"/>
      <c r="M54" s="19"/>
      <c r="O54" s="81"/>
      <c r="P54" s="81"/>
    </row>
    <row r="55" spans="1:16" x14ac:dyDescent="0.25">
      <c r="A55" s="79" t="s">
        <v>31</v>
      </c>
      <c r="B55" s="79" t="s">
        <v>5</v>
      </c>
      <c r="C55" s="33" t="s">
        <v>30</v>
      </c>
      <c r="D55" s="17">
        <v>3177.57769039</v>
      </c>
      <c r="E55" s="34">
        <v>1541.76069538</v>
      </c>
      <c r="F55" s="34">
        <v>1635.81699501</v>
      </c>
      <c r="G55" s="18"/>
      <c r="H55" s="18"/>
      <c r="I55" s="17">
        <v>78711936.6461927</v>
      </c>
      <c r="J55" s="34">
        <v>38191031.660801299</v>
      </c>
      <c r="K55" s="34">
        <v>40520904.985391296</v>
      </c>
      <c r="L55" s="18"/>
      <c r="M55" s="19"/>
      <c r="O55" s="81"/>
      <c r="P55" s="81"/>
    </row>
    <row r="56" spans="1:16" x14ac:dyDescent="0.25">
      <c r="A56" s="79" t="s">
        <v>32</v>
      </c>
      <c r="B56" s="79" t="s">
        <v>5</v>
      </c>
      <c r="C56" s="33" t="s">
        <v>9</v>
      </c>
      <c r="D56" s="17">
        <v>49240562.579999998</v>
      </c>
      <c r="E56" s="34">
        <v>23083975.739999998</v>
      </c>
      <c r="F56" s="34">
        <v>26156586.84</v>
      </c>
      <c r="G56" s="18"/>
      <c r="H56" s="18"/>
      <c r="I56" s="17">
        <v>99223328.159768298</v>
      </c>
      <c r="J56" s="34">
        <v>46515896.246329002</v>
      </c>
      <c r="K56" s="34">
        <v>52707431.913439304</v>
      </c>
      <c r="L56" s="18"/>
      <c r="M56" s="19"/>
      <c r="O56" s="81"/>
      <c r="P56" s="81"/>
    </row>
    <row r="57" spans="1:16" x14ac:dyDescent="0.25">
      <c r="A57" s="93" t="s">
        <v>33</v>
      </c>
      <c r="B57" s="94"/>
      <c r="C57" s="94"/>
      <c r="D57" s="17"/>
      <c r="E57" s="17"/>
      <c r="F57" s="17"/>
      <c r="G57" s="18"/>
      <c r="H57" s="18"/>
      <c r="I57" s="17">
        <v>682512921.90092802</v>
      </c>
      <c r="J57" s="17">
        <v>427889577.468243</v>
      </c>
      <c r="K57" s="17">
        <v>254623344.432684</v>
      </c>
      <c r="L57" s="18"/>
      <c r="M57" s="19"/>
      <c r="O57" s="81"/>
      <c r="P57" s="81"/>
    </row>
    <row r="58" spans="1:16" x14ac:dyDescent="0.25">
      <c r="A58" s="90" t="s">
        <v>323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2"/>
      <c r="O58" s="81"/>
      <c r="P58" s="81"/>
    </row>
    <row r="59" spans="1:16" x14ac:dyDescent="0.25">
      <c r="A59" s="90" t="s">
        <v>35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2"/>
      <c r="O59" s="81"/>
      <c r="P59" s="81"/>
    </row>
    <row r="60" spans="1:16" x14ac:dyDescent="0.25">
      <c r="A60" s="93" t="s">
        <v>4</v>
      </c>
      <c r="B60" s="94"/>
      <c r="C60" s="94"/>
      <c r="D60" s="17">
        <v>4793079.1500000004</v>
      </c>
      <c r="E60" s="17">
        <v>4544094.0999999996</v>
      </c>
      <c r="F60" s="17">
        <v>248985.05</v>
      </c>
      <c r="G60" s="18"/>
      <c r="H60" s="18"/>
      <c r="I60" s="17">
        <v>9374447.9939444996</v>
      </c>
      <c r="J60" s="17">
        <v>8887475.5636030007</v>
      </c>
      <c r="K60" s="17">
        <v>486972.43034149997</v>
      </c>
      <c r="L60" s="18"/>
      <c r="M60" s="19"/>
      <c r="O60" s="81"/>
      <c r="P60" s="81"/>
    </row>
    <row r="61" spans="1:16" x14ac:dyDescent="0.25">
      <c r="A61" s="79" t="s">
        <v>36</v>
      </c>
      <c r="B61" s="79" t="s">
        <v>5</v>
      </c>
      <c r="C61" s="33" t="s">
        <v>4</v>
      </c>
      <c r="D61" s="17">
        <v>248985.05</v>
      </c>
      <c r="E61" s="18"/>
      <c r="F61" s="34">
        <v>248985.05</v>
      </c>
      <c r="G61" s="18"/>
      <c r="H61" s="18"/>
      <c r="I61" s="17">
        <v>486972.43034149997</v>
      </c>
      <c r="J61" s="18"/>
      <c r="K61" s="34">
        <v>486972.43034149997</v>
      </c>
      <c r="L61" s="18"/>
      <c r="M61" s="19"/>
      <c r="O61" s="81"/>
      <c r="P61" s="81"/>
    </row>
    <row r="62" spans="1:16" x14ac:dyDescent="0.25">
      <c r="A62" s="79" t="s">
        <v>37</v>
      </c>
      <c r="B62" s="79" t="s">
        <v>5</v>
      </c>
      <c r="C62" s="33" t="s">
        <v>4</v>
      </c>
      <c r="D62" s="17">
        <v>4544094.0999999996</v>
      </c>
      <c r="E62" s="34">
        <v>4544094.0999999996</v>
      </c>
      <c r="F62" s="18"/>
      <c r="G62" s="18"/>
      <c r="H62" s="18"/>
      <c r="I62" s="17">
        <v>8887475.5636030007</v>
      </c>
      <c r="J62" s="34">
        <v>8887475.5636030007</v>
      </c>
      <c r="K62" s="18"/>
      <c r="L62" s="18"/>
      <c r="M62" s="19"/>
      <c r="O62" s="81"/>
      <c r="P62" s="81"/>
    </row>
    <row r="63" spans="1:16" x14ac:dyDescent="0.25">
      <c r="A63" s="90" t="s">
        <v>38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2"/>
      <c r="O63" s="81"/>
      <c r="P63" s="81"/>
    </row>
    <row r="64" spans="1:16" x14ac:dyDescent="0.25">
      <c r="A64" s="93" t="s">
        <v>4</v>
      </c>
      <c r="B64" s="94"/>
      <c r="C64" s="94"/>
      <c r="D64" s="17">
        <v>0</v>
      </c>
      <c r="E64" s="18"/>
      <c r="F64" s="17">
        <v>0</v>
      </c>
      <c r="G64" s="18"/>
      <c r="H64" s="18"/>
      <c r="I64" s="17">
        <v>0</v>
      </c>
      <c r="J64" s="18"/>
      <c r="K64" s="17">
        <v>0</v>
      </c>
      <c r="L64" s="18"/>
      <c r="M64" s="19"/>
      <c r="O64" s="81"/>
      <c r="P64" s="81"/>
    </row>
    <row r="65" spans="1:16" x14ac:dyDescent="0.25">
      <c r="A65" s="79" t="s">
        <v>39</v>
      </c>
      <c r="B65" s="79" t="s">
        <v>5</v>
      </c>
      <c r="C65" s="33" t="s">
        <v>4</v>
      </c>
      <c r="D65" s="17">
        <v>0</v>
      </c>
      <c r="E65" s="18"/>
      <c r="F65" s="34">
        <v>0</v>
      </c>
      <c r="G65" s="18"/>
      <c r="H65" s="18"/>
      <c r="I65" s="17">
        <v>0</v>
      </c>
      <c r="J65" s="18"/>
      <c r="K65" s="34">
        <v>0</v>
      </c>
      <c r="L65" s="18"/>
      <c r="M65" s="19"/>
      <c r="O65" s="81"/>
      <c r="P65" s="81"/>
    </row>
    <row r="66" spans="1:16" x14ac:dyDescent="0.25">
      <c r="A66" s="90" t="s">
        <v>40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2"/>
      <c r="O66" s="81"/>
      <c r="P66" s="81"/>
    </row>
    <row r="67" spans="1:16" x14ac:dyDescent="0.25">
      <c r="A67" s="93" t="s">
        <v>4</v>
      </c>
      <c r="B67" s="94"/>
      <c r="C67" s="94"/>
      <c r="D67" s="17">
        <v>387448542.92000002</v>
      </c>
      <c r="E67" s="17">
        <v>345120337.02999997</v>
      </c>
      <c r="F67" s="17">
        <v>27335501.440000001</v>
      </c>
      <c r="G67" s="17">
        <v>14992704.449999999</v>
      </c>
      <c r="H67" s="17">
        <v>0</v>
      </c>
      <c r="I67" s="17">
        <v>757783483.699224</v>
      </c>
      <c r="J67" s="17">
        <v>674996708.77338505</v>
      </c>
      <c r="K67" s="17">
        <v>53463593.781395197</v>
      </c>
      <c r="L67" s="17">
        <v>29323181.144443501</v>
      </c>
      <c r="M67" s="32">
        <v>0</v>
      </c>
      <c r="O67" s="81"/>
      <c r="P67" s="81"/>
    </row>
    <row r="68" spans="1:16" x14ac:dyDescent="0.25">
      <c r="A68" s="95" t="s">
        <v>41</v>
      </c>
      <c r="B68" s="79" t="s">
        <v>5</v>
      </c>
      <c r="C68" s="33" t="s">
        <v>4</v>
      </c>
      <c r="D68" s="17">
        <v>20631066.859999999</v>
      </c>
      <c r="E68" s="34">
        <v>20631066.859999999</v>
      </c>
      <c r="F68" s="18"/>
      <c r="G68" s="18"/>
      <c r="H68" s="18"/>
      <c r="I68" s="17">
        <v>40350859.496793799</v>
      </c>
      <c r="J68" s="34">
        <v>40350859.496793799</v>
      </c>
      <c r="K68" s="18"/>
      <c r="L68" s="18"/>
      <c r="M68" s="19"/>
      <c r="O68" s="81"/>
      <c r="P68" s="81"/>
    </row>
    <row r="69" spans="1:16" x14ac:dyDescent="0.25">
      <c r="A69" s="96"/>
      <c r="B69" s="79" t="s">
        <v>11</v>
      </c>
      <c r="C69" s="33" t="s">
        <v>4</v>
      </c>
      <c r="D69" s="17">
        <v>835244.99</v>
      </c>
      <c r="E69" s="34">
        <v>835244.99</v>
      </c>
      <c r="F69" s="18"/>
      <c r="G69" s="18"/>
      <c r="H69" s="18"/>
      <c r="I69" s="17">
        <v>1633597.2087917</v>
      </c>
      <c r="J69" s="34">
        <v>1633597.2087917</v>
      </c>
      <c r="K69" s="18"/>
      <c r="L69" s="18"/>
      <c r="M69" s="19"/>
      <c r="O69" s="81"/>
      <c r="P69" s="81"/>
    </row>
    <row r="70" spans="1:16" x14ac:dyDescent="0.25">
      <c r="A70" s="79" t="s">
        <v>42</v>
      </c>
      <c r="B70" s="79" t="s">
        <v>5</v>
      </c>
      <c r="C70" s="33" t="s">
        <v>4</v>
      </c>
      <c r="D70" s="17">
        <v>0</v>
      </c>
      <c r="E70" s="34">
        <v>0</v>
      </c>
      <c r="F70" s="34">
        <v>0</v>
      </c>
      <c r="G70" s="18"/>
      <c r="H70" s="18"/>
      <c r="I70" s="17">
        <v>0</v>
      </c>
      <c r="J70" s="34">
        <v>0</v>
      </c>
      <c r="K70" s="34">
        <v>0</v>
      </c>
      <c r="L70" s="18"/>
      <c r="M70" s="19"/>
      <c r="O70" s="81"/>
      <c r="P70" s="81"/>
    </row>
    <row r="71" spans="1:16" x14ac:dyDescent="0.25">
      <c r="A71" s="79" t="s">
        <v>43</v>
      </c>
      <c r="B71" s="79" t="s">
        <v>5</v>
      </c>
      <c r="C71" s="33" t="s">
        <v>4</v>
      </c>
      <c r="D71" s="17">
        <v>0</v>
      </c>
      <c r="E71" s="34">
        <v>0</v>
      </c>
      <c r="F71" s="34">
        <v>0</v>
      </c>
      <c r="G71" s="18"/>
      <c r="H71" s="18"/>
      <c r="I71" s="17">
        <v>0</v>
      </c>
      <c r="J71" s="34">
        <v>0</v>
      </c>
      <c r="K71" s="34">
        <v>0</v>
      </c>
      <c r="L71" s="18"/>
      <c r="M71" s="19"/>
      <c r="O71" s="81"/>
      <c r="P71" s="81"/>
    </row>
    <row r="72" spans="1:16" x14ac:dyDescent="0.25">
      <c r="A72" s="79" t="s">
        <v>44</v>
      </c>
      <c r="B72" s="79" t="s">
        <v>5</v>
      </c>
      <c r="C72" s="33" t="s">
        <v>4</v>
      </c>
      <c r="D72" s="17">
        <v>0</v>
      </c>
      <c r="E72" s="34">
        <v>0</v>
      </c>
      <c r="F72" s="34">
        <v>0</v>
      </c>
      <c r="G72" s="18"/>
      <c r="H72" s="18"/>
      <c r="I72" s="17">
        <v>0</v>
      </c>
      <c r="J72" s="34">
        <v>0</v>
      </c>
      <c r="K72" s="34">
        <v>0</v>
      </c>
      <c r="L72" s="18"/>
      <c r="M72" s="19"/>
      <c r="O72" s="81"/>
      <c r="P72" s="81"/>
    </row>
    <row r="73" spans="1:16" x14ac:dyDescent="0.25">
      <c r="A73" s="95" t="s">
        <v>45</v>
      </c>
      <c r="B73" s="79" t="s">
        <v>5</v>
      </c>
      <c r="C73" s="33" t="s">
        <v>4</v>
      </c>
      <c r="D73" s="17">
        <v>5748046.0300000003</v>
      </c>
      <c r="E73" s="34">
        <v>5748046.0300000003</v>
      </c>
      <c r="F73" s="18"/>
      <c r="G73" s="18"/>
      <c r="H73" s="18"/>
      <c r="I73" s="17">
        <v>11242200.8668549</v>
      </c>
      <c r="J73" s="34">
        <v>11242200.8668549</v>
      </c>
      <c r="K73" s="18"/>
      <c r="L73" s="18"/>
      <c r="M73" s="19"/>
      <c r="O73" s="81"/>
      <c r="P73" s="81"/>
    </row>
    <row r="74" spans="1:16" x14ac:dyDescent="0.25">
      <c r="A74" s="96"/>
      <c r="B74" s="79" t="s">
        <v>11</v>
      </c>
      <c r="C74" s="33" t="s">
        <v>4</v>
      </c>
      <c r="D74" s="17">
        <v>2294605.2599999998</v>
      </c>
      <c r="E74" s="34">
        <v>2294605.2599999998</v>
      </c>
      <c r="F74" s="18"/>
      <c r="G74" s="18"/>
      <c r="H74" s="18"/>
      <c r="I74" s="17">
        <v>4487857.8056658003</v>
      </c>
      <c r="J74" s="34">
        <v>4487857.8056658003</v>
      </c>
      <c r="K74" s="18"/>
      <c r="L74" s="18"/>
      <c r="M74" s="19"/>
      <c r="O74" s="81"/>
      <c r="P74" s="81"/>
    </row>
    <row r="75" spans="1:16" x14ac:dyDescent="0.25">
      <c r="A75" s="79" t="s">
        <v>46</v>
      </c>
      <c r="B75" s="79" t="s">
        <v>5</v>
      </c>
      <c r="C75" s="33" t="s">
        <v>4</v>
      </c>
      <c r="D75" s="17">
        <v>0</v>
      </c>
      <c r="E75" s="18"/>
      <c r="F75" s="34">
        <v>0</v>
      </c>
      <c r="G75" s="18"/>
      <c r="H75" s="18"/>
      <c r="I75" s="17">
        <v>0</v>
      </c>
      <c r="J75" s="18"/>
      <c r="K75" s="34">
        <v>0</v>
      </c>
      <c r="L75" s="18"/>
      <c r="M75" s="19"/>
      <c r="O75" s="81"/>
      <c r="P75" s="81"/>
    </row>
    <row r="76" spans="1:16" x14ac:dyDescent="0.25">
      <c r="A76" s="79" t="s">
        <v>47</v>
      </c>
      <c r="B76" s="79" t="s">
        <v>5</v>
      </c>
      <c r="C76" s="33" t="s">
        <v>4</v>
      </c>
      <c r="D76" s="17">
        <v>2356786.59</v>
      </c>
      <c r="E76" s="18"/>
      <c r="F76" s="18"/>
      <c r="G76" s="34">
        <v>2356786.59</v>
      </c>
      <c r="H76" s="18"/>
      <c r="I76" s="17">
        <v>4609473.9163197</v>
      </c>
      <c r="J76" s="18"/>
      <c r="K76" s="18"/>
      <c r="L76" s="34">
        <v>4609473.9163197</v>
      </c>
      <c r="M76" s="19"/>
      <c r="O76" s="81"/>
      <c r="P76" s="81"/>
    </row>
    <row r="77" spans="1:16" x14ac:dyDescent="0.25">
      <c r="A77" s="95" t="s">
        <v>48</v>
      </c>
      <c r="B77" s="79" t="s">
        <v>5</v>
      </c>
      <c r="C77" s="33" t="s">
        <v>4</v>
      </c>
      <c r="D77" s="17">
        <v>0</v>
      </c>
      <c r="E77" s="18"/>
      <c r="F77" s="18"/>
      <c r="G77" s="18"/>
      <c r="H77" s="34">
        <v>0</v>
      </c>
      <c r="I77" s="17">
        <v>0</v>
      </c>
      <c r="J77" s="18"/>
      <c r="K77" s="18"/>
      <c r="L77" s="18"/>
      <c r="M77" s="35">
        <v>0</v>
      </c>
      <c r="O77" s="81"/>
      <c r="P77" s="81"/>
    </row>
    <row r="78" spans="1:16" x14ac:dyDescent="0.25">
      <c r="A78" s="96"/>
      <c r="B78" s="79" t="s">
        <v>11</v>
      </c>
      <c r="C78" s="33" t="s">
        <v>4</v>
      </c>
      <c r="D78" s="17">
        <v>0</v>
      </c>
      <c r="E78" s="18"/>
      <c r="F78" s="18"/>
      <c r="G78" s="18"/>
      <c r="H78" s="34">
        <v>0</v>
      </c>
      <c r="I78" s="17">
        <v>0</v>
      </c>
      <c r="J78" s="18"/>
      <c r="K78" s="18"/>
      <c r="L78" s="18"/>
      <c r="M78" s="35">
        <v>0</v>
      </c>
      <c r="O78" s="81"/>
      <c r="P78" s="81"/>
    </row>
    <row r="79" spans="1:16" x14ac:dyDescent="0.25">
      <c r="A79" s="79" t="s">
        <v>49</v>
      </c>
      <c r="B79" s="79" t="s">
        <v>5</v>
      </c>
      <c r="C79" s="33" t="s">
        <v>4</v>
      </c>
      <c r="D79" s="17">
        <v>12635917.859999999</v>
      </c>
      <c r="E79" s="18"/>
      <c r="F79" s="18"/>
      <c r="G79" s="34">
        <v>12635917.859999999</v>
      </c>
      <c r="H79" s="18"/>
      <c r="I79" s="17">
        <v>24713707.228123799</v>
      </c>
      <c r="J79" s="18"/>
      <c r="K79" s="18"/>
      <c r="L79" s="34">
        <v>24713707.228123799</v>
      </c>
      <c r="M79" s="19"/>
      <c r="O79" s="81"/>
      <c r="P79" s="81"/>
    </row>
    <row r="80" spans="1:16" x14ac:dyDescent="0.25">
      <c r="A80" s="79" t="s">
        <v>50</v>
      </c>
      <c r="B80" s="79" t="s">
        <v>5</v>
      </c>
      <c r="C80" s="33" t="s">
        <v>4</v>
      </c>
      <c r="D80" s="17">
        <v>4175802.34</v>
      </c>
      <c r="E80" s="18"/>
      <c r="F80" s="34">
        <v>4175802.34</v>
      </c>
      <c r="G80" s="18"/>
      <c r="H80" s="18"/>
      <c r="I80" s="17">
        <v>8167159.4906422002</v>
      </c>
      <c r="J80" s="18"/>
      <c r="K80" s="34">
        <v>8167159.4906422002</v>
      </c>
      <c r="L80" s="18"/>
      <c r="M80" s="19"/>
      <c r="O80" s="81"/>
      <c r="P80" s="81"/>
    </row>
    <row r="81" spans="1:16" x14ac:dyDescent="0.25">
      <c r="A81" s="79" t="s">
        <v>51</v>
      </c>
      <c r="B81" s="79" t="s">
        <v>5</v>
      </c>
      <c r="C81" s="33" t="s">
        <v>4</v>
      </c>
      <c r="D81" s="17">
        <v>1661749.55</v>
      </c>
      <c r="E81" s="34">
        <v>1661749.55</v>
      </c>
      <c r="F81" s="18"/>
      <c r="G81" s="18"/>
      <c r="H81" s="18"/>
      <c r="I81" s="17">
        <v>3250099.6223765002</v>
      </c>
      <c r="J81" s="34">
        <v>3250099.6223765002</v>
      </c>
      <c r="K81" s="18"/>
      <c r="L81" s="18"/>
      <c r="M81" s="19"/>
      <c r="O81" s="81"/>
      <c r="P81" s="81"/>
    </row>
    <row r="82" spans="1:16" x14ac:dyDescent="0.25">
      <c r="A82" s="79" t="s">
        <v>52</v>
      </c>
      <c r="B82" s="79" t="s">
        <v>5</v>
      </c>
      <c r="C82" s="33" t="s">
        <v>4</v>
      </c>
      <c r="D82" s="17">
        <v>95652.17</v>
      </c>
      <c r="E82" s="34">
        <v>95652.17</v>
      </c>
      <c r="F82" s="18"/>
      <c r="G82" s="18"/>
      <c r="H82" s="18"/>
      <c r="I82" s="17">
        <v>187079.38365110001</v>
      </c>
      <c r="J82" s="34">
        <v>187079.38365110001</v>
      </c>
      <c r="K82" s="18"/>
      <c r="L82" s="18"/>
      <c r="M82" s="19"/>
      <c r="O82" s="81"/>
      <c r="P82" s="81"/>
    </row>
    <row r="83" spans="1:16" x14ac:dyDescent="0.25">
      <c r="A83" s="79" t="s">
        <v>53</v>
      </c>
      <c r="B83" s="79" t="s">
        <v>5</v>
      </c>
      <c r="C83" s="33" t="s">
        <v>4</v>
      </c>
      <c r="D83" s="17">
        <v>2519333.7400000002</v>
      </c>
      <c r="E83" s="34">
        <v>2519333.7400000002</v>
      </c>
      <c r="F83" s="18"/>
      <c r="G83" s="18"/>
      <c r="H83" s="18"/>
      <c r="I83" s="17">
        <v>4927388.5087042004</v>
      </c>
      <c r="J83" s="34">
        <v>4927388.5087042004</v>
      </c>
      <c r="K83" s="18"/>
      <c r="L83" s="18"/>
      <c r="M83" s="19"/>
      <c r="O83" s="81"/>
      <c r="P83" s="81"/>
    </row>
    <row r="84" spans="1:16" x14ac:dyDescent="0.25">
      <c r="A84" s="95" t="s">
        <v>54</v>
      </c>
      <c r="B84" s="79" t="s">
        <v>5</v>
      </c>
      <c r="C84" s="33" t="s">
        <v>4</v>
      </c>
      <c r="D84" s="17">
        <v>1438884.04</v>
      </c>
      <c r="E84" s="34">
        <v>1438884.04</v>
      </c>
      <c r="F84" s="18"/>
      <c r="G84" s="18"/>
      <c r="H84" s="18"/>
      <c r="I84" s="17">
        <v>2814212.5719531998</v>
      </c>
      <c r="J84" s="34">
        <v>2814212.5719531998</v>
      </c>
      <c r="K84" s="18"/>
      <c r="L84" s="18"/>
      <c r="M84" s="19"/>
      <c r="O84" s="81"/>
      <c r="P84" s="81"/>
    </row>
    <row r="85" spans="1:16" x14ac:dyDescent="0.25">
      <c r="A85" s="96"/>
      <c r="B85" s="79" t="s">
        <v>11</v>
      </c>
      <c r="C85" s="33" t="s">
        <v>4</v>
      </c>
      <c r="D85" s="17">
        <v>3297475.89</v>
      </c>
      <c r="E85" s="34">
        <v>3297475.89</v>
      </c>
      <c r="F85" s="18"/>
      <c r="G85" s="18"/>
      <c r="H85" s="18"/>
      <c r="I85" s="17">
        <v>6449302.2699386999</v>
      </c>
      <c r="J85" s="34">
        <v>6449302.2699386999</v>
      </c>
      <c r="K85" s="18"/>
      <c r="L85" s="18"/>
      <c r="M85" s="19"/>
      <c r="O85" s="81"/>
      <c r="P85" s="81"/>
    </row>
    <row r="86" spans="1:16" x14ac:dyDescent="0.25">
      <c r="A86" s="79" t="s">
        <v>55</v>
      </c>
      <c r="B86" s="79" t="s">
        <v>5</v>
      </c>
      <c r="C86" s="33" t="s">
        <v>4</v>
      </c>
      <c r="D86" s="17">
        <v>5501911.2800000003</v>
      </c>
      <c r="E86" s="34">
        <v>5501911.2800000003</v>
      </c>
      <c r="F86" s="18"/>
      <c r="G86" s="18"/>
      <c r="H86" s="18"/>
      <c r="I86" s="17">
        <v>10760803.1387624</v>
      </c>
      <c r="J86" s="34">
        <v>10760803.1387624</v>
      </c>
      <c r="K86" s="18"/>
      <c r="L86" s="18"/>
      <c r="M86" s="19"/>
      <c r="O86" s="81"/>
      <c r="P86" s="81"/>
    </row>
    <row r="87" spans="1:16" x14ac:dyDescent="0.25">
      <c r="A87" s="79" t="s">
        <v>56</v>
      </c>
      <c r="B87" s="79" t="s">
        <v>5</v>
      </c>
      <c r="C87" s="33" t="s">
        <v>4</v>
      </c>
      <c r="D87" s="17">
        <v>10143030.1</v>
      </c>
      <c r="E87" s="34">
        <v>10143030.1</v>
      </c>
      <c r="F87" s="18"/>
      <c r="G87" s="18"/>
      <c r="H87" s="18"/>
      <c r="I87" s="17">
        <v>19838042.560483001</v>
      </c>
      <c r="J87" s="34">
        <v>19838042.560483001</v>
      </c>
      <c r="K87" s="18"/>
      <c r="L87" s="18"/>
      <c r="M87" s="19"/>
      <c r="O87" s="81"/>
      <c r="P87" s="81"/>
    </row>
    <row r="88" spans="1:16" x14ac:dyDescent="0.25">
      <c r="A88" s="79" t="s">
        <v>57</v>
      </c>
      <c r="B88" s="79" t="s">
        <v>5</v>
      </c>
      <c r="C88" s="33" t="s">
        <v>4</v>
      </c>
      <c r="D88" s="17">
        <v>10000000</v>
      </c>
      <c r="E88" s="34">
        <v>10000000</v>
      </c>
      <c r="F88" s="18"/>
      <c r="G88" s="18"/>
      <c r="H88" s="18"/>
      <c r="I88" s="17">
        <v>19558300</v>
      </c>
      <c r="J88" s="34">
        <v>19558300</v>
      </c>
      <c r="K88" s="18"/>
      <c r="L88" s="18"/>
      <c r="M88" s="19"/>
      <c r="O88" s="81"/>
      <c r="P88" s="81"/>
    </row>
    <row r="89" spans="1:16" x14ac:dyDescent="0.25">
      <c r="A89" s="95" t="s">
        <v>58</v>
      </c>
      <c r="B89" s="79" t="s">
        <v>5</v>
      </c>
      <c r="C89" s="33" t="s">
        <v>4</v>
      </c>
      <c r="D89" s="17">
        <v>33354264.879999999</v>
      </c>
      <c r="E89" s="34">
        <v>33354264.879999999</v>
      </c>
      <c r="F89" s="18"/>
      <c r="G89" s="18"/>
      <c r="H89" s="18"/>
      <c r="I89" s="17">
        <v>65235271.880250402</v>
      </c>
      <c r="J89" s="34">
        <v>65235271.880250402</v>
      </c>
      <c r="K89" s="18"/>
      <c r="L89" s="18"/>
      <c r="M89" s="19"/>
      <c r="O89" s="81"/>
      <c r="P89" s="81"/>
    </row>
    <row r="90" spans="1:16" x14ac:dyDescent="0.25">
      <c r="A90" s="96"/>
      <c r="B90" s="79" t="s">
        <v>11</v>
      </c>
      <c r="C90" s="33" t="s">
        <v>4</v>
      </c>
      <c r="D90" s="17">
        <v>5263157.88</v>
      </c>
      <c r="E90" s="34">
        <v>5263157.88</v>
      </c>
      <c r="F90" s="18"/>
      <c r="G90" s="18"/>
      <c r="H90" s="18"/>
      <c r="I90" s="17">
        <v>10293842.0764404</v>
      </c>
      <c r="J90" s="34">
        <v>10293842.0764404</v>
      </c>
      <c r="K90" s="18"/>
      <c r="L90" s="18"/>
      <c r="M90" s="19"/>
      <c r="O90" s="81"/>
      <c r="P90" s="81"/>
    </row>
    <row r="91" spans="1:16" x14ac:dyDescent="0.25">
      <c r="A91" s="95" t="s">
        <v>59</v>
      </c>
      <c r="B91" s="79" t="s">
        <v>5</v>
      </c>
      <c r="C91" s="33" t="s">
        <v>4</v>
      </c>
      <c r="D91" s="17">
        <v>105134747.41</v>
      </c>
      <c r="E91" s="34">
        <v>105134747.41</v>
      </c>
      <c r="F91" s="18"/>
      <c r="G91" s="18"/>
      <c r="H91" s="18"/>
      <c r="I91" s="17">
        <v>205625693.02689999</v>
      </c>
      <c r="J91" s="34">
        <v>205625693.02689999</v>
      </c>
      <c r="K91" s="18"/>
      <c r="L91" s="18"/>
      <c r="M91" s="19"/>
      <c r="O91" s="81"/>
      <c r="P91" s="81"/>
    </row>
    <row r="92" spans="1:16" x14ac:dyDescent="0.25">
      <c r="A92" s="96"/>
      <c r="B92" s="79" t="s">
        <v>11</v>
      </c>
      <c r="C92" s="33" t="s">
        <v>4</v>
      </c>
      <c r="D92" s="17">
        <v>600000</v>
      </c>
      <c r="E92" s="34">
        <v>600000</v>
      </c>
      <c r="F92" s="18"/>
      <c r="G92" s="18"/>
      <c r="H92" s="18"/>
      <c r="I92" s="17">
        <v>1173498</v>
      </c>
      <c r="J92" s="34">
        <v>1173498</v>
      </c>
      <c r="K92" s="18"/>
      <c r="L92" s="18"/>
      <c r="M92" s="19"/>
      <c r="O92" s="81"/>
      <c r="P92" s="81"/>
    </row>
    <row r="93" spans="1:16" x14ac:dyDescent="0.25">
      <c r="A93" s="79" t="s">
        <v>60</v>
      </c>
      <c r="B93" s="79" t="s">
        <v>5</v>
      </c>
      <c r="C93" s="33" t="s">
        <v>4</v>
      </c>
      <c r="D93" s="17">
        <v>54698455.850000001</v>
      </c>
      <c r="E93" s="34">
        <v>54698455.850000001</v>
      </c>
      <c r="F93" s="18"/>
      <c r="G93" s="18"/>
      <c r="H93" s="18"/>
      <c r="I93" s="17">
        <v>106980880.90510599</v>
      </c>
      <c r="J93" s="34">
        <v>106980880.90510599</v>
      </c>
      <c r="K93" s="18"/>
      <c r="L93" s="18"/>
      <c r="M93" s="19"/>
      <c r="O93" s="81"/>
      <c r="P93" s="81"/>
    </row>
    <row r="94" spans="1:16" x14ac:dyDescent="0.25">
      <c r="A94" s="79" t="s">
        <v>61</v>
      </c>
      <c r="B94" s="79" t="s">
        <v>5</v>
      </c>
      <c r="C94" s="33" t="s">
        <v>4</v>
      </c>
      <c r="D94" s="17">
        <v>57376146.359999999</v>
      </c>
      <c r="E94" s="34">
        <v>57376146.359999999</v>
      </c>
      <c r="F94" s="18"/>
      <c r="G94" s="18"/>
      <c r="H94" s="18"/>
      <c r="I94" s="17">
        <v>112217988.335279</v>
      </c>
      <c r="J94" s="34">
        <v>112217988.335279</v>
      </c>
      <c r="K94" s="18"/>
      <c r="L94" s="18"/>
      <c r="M94" s="19"/>
      <c r="O94" s="81"/>
      <c r="P94" s="81"/>
    </row>
    <row r="95" spans="1:16" x14ac:dyDescent="0.25">
      <c r="A95" s="79" t="s">
        <v>62</v>
      </c>
      <c r="B95" s="79" t="s">
        <v>5</v>
      </c>
      <c r="C95" s="33" t="s">
        <v>4</v>
      </c>
      <c r="D95" s="17">
        <v>23759699.100000001</v>
      </c>
      <c r="E95" s="34">
        <v>600000</v>
      </c>
      <c r="F95" s="34">
        <v>23159699.100000001</v>
      </c>
      <c r="G95" s="18"/>
      <c r="H95" s="18"/>
      <c r="I95" s="17">
        <v>46469932.290752999</v>
      </c>
      <c r="J95" s="34">
        <v>1173498</v>
      </c>
      <c r="K95" s="34">
        <v>45296434.290752999</v>
      </c>
      <c r="L95" s="18"/>
      <c r="M95" s="19"/>
      <c r="O95" s="81"/>
      <c r="P95" s="81"/>
    </row>
    <row r="96" spans="1:16" x14ac:dyDescent="0.25">
      <c r="A96" s="79" t="s">
        <v>63</v>
      </c>
      <c r="B96" s="79" t="s">
        <v>5</v>
      </c>
      <c r="C96" s="33" t="s">
        <v>4</v>
      </c>
      <c r="D96" s="17">
        <v>108062.11</v>
      </c>
      <c r="E96" s="34">
        <v>108062.11</v>
      </c>
      <c r="F96" s="18"/>
      <c r="G96" s="18"/>
      <c r="H96" s="18"/>
      <c r="I96" s="17">
        <v>211351.11660129999</v>
      </c>
      <c r="J96" s="34">
        <v>211351.11660129999</v>
      </c>
      <c r="K96" s="18"/>
      <c r="L96" s="18"/>
      <c r="M96" s="19"/>
      <c r="O96" s="81"/>
      <c r="P96" s="81"/>
    </row>
    <row r="97" spans="1:16" x14ac:dyDescent="0.25">
      <c r="A97" s="79" t="s">
        <v>64</v>
      </c>
      <c r="B97" s="79" t="s">
        <v>5</v>
      </c>
      <c r="C97" s="33" t="s">
        <v>4</v>
      </c>
      <c r="D97" s="17">
        <v>0</v>
      </c>
      <c r="E97" s="34">
        <v>0</v>
      </c>
      <c r="F97" s="34">
        <v>0</v>
      </c>
      <c r="G97" s="18"/>
      <c r="H97" s="18"/>
      <c r="I97" s="17">
        <v>0</v>
      </c>
      <c r="J97" s="34">
        <v>0</v>
      </c>
      <c r="K97" s="34">
        <v>0</v>
      </c>
      <c r="L97" s="18"/>
      <c r="M97" s="19"/>
      <c r="O97" s="81"/>
      <c r="P97" s="81"/>
    </row>
    <row r="98" spans="1:16" x14ac:dyDescent="0.25">
      <c r="A98" s="79" t="s">
        <v>65</v>
      </c>
      <c r="B98" s="79" t="s">
        <v>5</v>
      </c>
      <c r="C98" s="33" t="s">
        <v>4</v>
      </c>
      <c r="D98" s="17">
        <v>4669864.41</v>
      </c>
      <c r="E98" s="34">
        <v>4669864.41</v>
      </c>
      <c r="F98" s="18"/>
      <c r="G98" s="18"/>
      <c r="H98" s="18"/>
      <c r="I98" s="17">
        <v>9133460.9090103004</v>
      </c>
      <c r="J98" s="34">
        <v>9133460.9090103004</v>
      </c>
      <c r="K98" s="18"/>
      <c r="L98" s="18"/>
      <c r="M98" s="19"/>
      <c r="O98" s="81"/>
      <c r="P98" s="81"/>
    </row>
    <row r="99" spans="1:16" x14ac:dyDescent="0.25">
      <c r="A99" s="95" t="s">
        <v>66</v>
      </c>
      <c r="B99" s="79" t="s">
        <v>5</v>
      </c>
      <c r="C99" s="33" t="s">
        <v>4</v>
      </c>
      <c r="D99" s="17">
        <v>2265125.1</v>
      </c>
      <c r="E99" s="34">
        <v>2265125.1</v>
      </c>
      <c r="F99" s="18"/>
      <c r="G99" s="18"/>
      <c r="H99" s="18"/>
      <c r="I99" s="17">
        <v>4430199.6243329998</v>
      </c>
      <c r="J99" s="34">
        <v>4430199.6243329998</v>
      </c>
      <c r="K99" s="18"/>
      <c r="L99" s="18"/>
      <c r="M99" s="19"/>
      <c r="O99" s="81"/>
      <c r="P99" s="81"/>
    </row>
    <row r="100" spans="1:16" x14ac:dyDescent="0.25">
      <c r="A100" s="96"/>
      <c r="B100" s="79" t="s">
        <v>11</v>
      </c>
      <c r="C100" s="33" t="s">
        <v>4</v>
      </c>
      <c r="D100" s="17">
        <v>1291280.05</v>
      </c>
      <c r="E100" s="34">
        <v>1291280.05</v>
      </c>
      <c r="F100" s="18"/>
      <c r="G100" s="18"/>
      <c r="H100" s="18"/>
      <c r="I100" s="17">
        <v>2525524.2601915002</v>
      </c>
      <c r="J100" s="34">
        <v>2525524.2601915002</v>
      </c>
      <c r="K100" s="18"/>
      <c r="L100" s="18"/>
      <c r="M100" s="19"/>
      <c r="O100" s="81"/>
      <c r="P100" s="81"/>
    </row>
    <row r="101" spans="1:16" x14ac:dyDescent="0.25">
      <c r="A101" s="79" t="s">
        <v>67</v>
      </c>
      <c r="B101" s="79" t="s">
        <v>5</v>
      </c>
      <c r="C101" s="33" t="s">
        <v>4</v>
      </c>
      <c r="D101" s="17">
        <v>4998313.41</v>
      </c>
      <c r="E101" s="34">
        <v>4998313.41</v>
      </c>
      <c r="F101" s="18"/>
      <c r="G101" s="18"/>
      <c r="H101" s="18"/>
      <c r="I101" s="17">
        <v>9775851.3166802991</v>
      </c>
      <c r="J101" s="34">
        <v>9775851.3166802991</v>
      </c>
      <c r="K101" s="18"/>
      <c r="L101" s="18"/>
      <c r="M101" s="19"/>
      <c r="O101" s="81"/>
      <c r="P101" s="81"/>
    </row>
    <row r="102" spans="1:16" x14ac:dyDescent="0.25">
      <c r="A102" s="79" t="s">
        <v>68</v>
      </c>
      <c r="B102" s="79" t="s">
        <v>5</v>
      </c>
      <c r="C102" s="33" t="s">
        <v>4</v>
      </c>
      <c r="D102" s="17">
        <v>0</v>
      </c>
      <c r="E102" s="34">
        <v>0</v>
      </c>
      <c r="F102" s="34">
        <v>0</v>
      </c>
      <c r="G102" s="18"/>
      <c r="H102" s="18"/>
      <c r="I102" s="17">
        <v>0</v>
      </c>
      <c r="J102" s="34">
        <v>0</v>
      </c>
      <c r="K102" s="34">
        <v>0</v>
      </c>
      <c r="L102" s="18"/>
      <c r="M102" s="19"/>
      <c r="O102" s="81"/>
      <c r="P102" s="81"/>
    </row>
    <row r="103" spans="1:16" x14ac:dyDescent="0.25">
      <c r="A103" s="79" t="s">
        <v>69</v>
      </c>
      <c r="B103" s="79" t="s">
        <v>5</v>
      </c>
      <c r="C103" s="33" t="s">
        <v>4</v>
      </c>
      <c r="D103" s="17">
        <v>0</v>
      </c>
      <c r="E103" s="34">
        <v>0</v>
      </c>
      <c r="F103" s="34">
        <v>0</v>
      </c>
      <c r="G103" s="18"/>
      <c r="H103" s="18"/>
      <c r="I103" s="17">
        <v>0</v>
      </c>
      <c r="J103" s="34">
        <v>0</v>
      </c>
      <c r="K103" s="34">
        <v>0</v>
      </c>
      <c r="L103" s="18"/>
      <c r="M103" s="19"/>
      <c r="O103" s="81"/>
      <c r="P103" s="81"/>
    </row>
    <row r="104" spans="1:16" x14ac:dyDescent="0.25">
      <c r="A104" s="79" t="s">
        <v>70</v>
      </c>
      <c r="B104" s="79" t="s">
        <v>5</v>
      </c>
      <c r="C104" s="33" t="s">
        <v>4</v>
      </c>
      <c r="D104" s="17">
        <v>8491744.5500000007</v>
      </c>
      <c r="E104" s="34">
        <v>8491744.5500000007</v>
      </c>
      <c r="F104" s="18"/>
      <c r="G104" s="18"/>
      <c r="H104" s="18"/>
      <c r="I104" s="17">
        <v>16608408.7432265</v>
      </c>
      <c r="J104" s="34">
        <v>16608408.7432265</v>
      </c>
      <c r="K104" s="18"/>
      <c r="L104" s="18"/>
      <c r="M104" s="19"/>
      <c r="O104" s="81"/>
      <c r="P104" s="81"/>
    </row>
    <row r="105" spans="1:16" x14ac:dyDescent="0.25">
      <c r="A105" s="95" t="s">
        <v>71</v>
      </c>
      <c r="B105" s="79" t="s">
        <v>5</v>
      </c>
      <c r="C105" s="33" t="s">
        <v>4</v>
      </c>
      <c r="D105" s="17">
        <v>0</v>
      </c>
      <c r="E105" s="18"/>
      <c r="F105" s="18"/>
      <c r="G105" s="18"/>
      <c r="H105" s="34">
        <v>0</v>
      </c>
      <c r="I105" s="17">
        <v>0</v>
      </c>
      <c r="J105" s="18"/>
      <c r="K105" s="18"/>
      <c r="L105" s="18"/>
      <c r="M105" s="35">
        <v>0</v>
      </c>
      <c r="O105" s="81"/>
      <c r="P105" s="81"/>
    </row>
    <row r="106" spans="1:16" x14ac:dyDescent="0.25">
      <c r="A106" s="96"/>
      <c r="B106" s="79" t="s">
        <v>11</v>
      </c>
      <c r="C106" s="33" t="s">
        <v>4</v>
      </c>
      <c r="D106" s="17">
        <v>0</v>
      </c>
      <c r="E106" s="18"/>
      <c r="F106" s="18"/>
      <c r="G106" s="18"/>
      <c r="H106" s="34">
        <v>0</v>
      </c>
      <c r="I106" s="17">
        <v>0</v>
      </c>
      <c r="J106" s="18"/>
      <c r="K106" s="18"/>
      <c r="L106" s="18"/>
      <c r="M106" s="35">
        <v>0</v>
      </c>
      <c r="O106" s="81"/>
      <c r="P106" s="81"/>
    </row>
    <row r="107" spans="1:16" x14ac:dyDescent="0.25">
      <c r="A107" s="79" t="s">
        <v>72</v>
      </c>
      <c r="B107" s="79" t="s">
        <v>5</v>
      </c>
      <c r="C107" s="33" t="s">
        <v>4</v>
      </c>
      <c r="D107" s="17">
        <v>2102175.11</v>
      </c>
      <c r="E107" s="34">
        <v>2102175.11</v>
      </c>
      <c r="F107" s="18"/>
      <c r="G107" s="18"/>
      <c r="H107" s="18"/>
      <c r="I107" s="17">
        <v>4111497.1453912999</v>
      </c>
      <c r="J107" s="34">
        <v>4111497.1453912999</v>
      </c>
      <c r="K107" s="18"/>
      <c r="L107" s="18"/>
      <c r="M107" s="19"/>
      <c r="O107" s="81"/>
      <c r="P107" s="81"/>
    </row>
    <row r="108" spans="1:16" x14ac:dyDescent="0.25">
      <c r="A108" s="79" t="s">
        <v>73</v>
      </c>
      <c r="B108" s="79" t="s">
        <v>5</v>
      </c>
      <c r="C108" s="33" t="s">
        <v>4</v>
      </c>
      <c r="D108" s="17">
        <v>0</v>
      </c>
      <c r="E108" s="34">
        <v>0</v>
      </c>
      <c r="F108" s="34">
        <v>0</v>
      </c>
      <c r="G108" s="18"/>
      <c r="H108" s="18"/>
      <c r="I108" s="17">
        <v>0</v>
      </c>
      <c r="J108" s="34">
        <v>0</v>
      </c>
      <c r="K108" s="34">
        <v>0</v>
      </c>
      <c r="L108" s="18"/>
      <c r="M108" s="19"/>
      <c r="O108" s="81"/>
      <c r="P108" s="81"/>
    </row>
    <row r="109" spans="1:16" x14ac:dyDescent="0.25">
      <c r="A109" s="90" t="s">
        <v>74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2"/>
      <c r="O109" s="81"/>
      <c r="P109" s="81"/>
    </row>
    <row r="110" spans="1:16" x14ac:dyDescent="0.25">
      <c r="A110" s="93" t="s">
        <v>4</v>
      </c>
      <c r="B110" s="94"/>
      <c r="C110" s="94"/>
      <c r="D110" s="17">
        <v>1072307173.0599999</v>
      </c>
      <c r="E110" s="17">
        <v>565521280.94000006</v>
      </c>
      <c r="F110" s="17">
        <v>506785892.12</v>
      </c>
      <c r="G110" s="18"/>
      <c r="H110" s="18"/>
      <c r="I110" s="17">
        <v>2097250538.2859399</v>
      </c>
      <c r="J110" s="17">
        <v>1106063486.9008801</v>
      </c>
      <c r="K110" s="17">
        <v>991187051.38505995</v>
      </c>
      <c r="L110" s="18"/>
      <c r="M110" s="19"/>
      <c r="O110" s="81"/>
      <c r="P110" s="81"/>
    </row>
    <row r="111" spans="1:16" x14ac:dyDescent="0.25">
      <c r="A111" s="93" t="s">
        <v>9</v>
      </c>
      <c r="B111" s="94"/>
      <c r="C111" s="94"/>
      <c r="D111" s="17">
        <v>420092.14</v>
      </c>
      <c r="E111" s="17">
        <v>420092.14</v>
      </c>
      <c r="F111" s="18"/>
      <c r="G111" s="18"/>
      <c r="H111" s="18"/>
      <c r="I111" s="17">
        <v>846516.32882622001</v>
      </c>
      <c r="J111" s="17">
        <v>846516.32882622001</v>
      </c>
      <c r="K111" s="18"/>
      <c r="L111" s="18"/>
      <c r="M111" s="19"/>
      <c r="O111" s="81"/>
      <c r="P111" s="81"/>
    </row>
    <row r="112" spans="1:16" x14ac:dyDescent="0.25">
      <c r="A112" s="95" t="s">
        <v>75</v>
      </c>
      <c r="B112" s="79" t="s">
        <v>5</v>
      </c>
      <c r="C112" s="33" t="s">
        <v>4</v>
      </c>
      <c r="D112" s="17">
        <v>26052631.600000001</v>
      </c>
      <c r="E112" s="18"/>
      <c r="F112" s="34">
        <v>26052631.600000001</v>
      </c>
      <c r="G112" s="18"/>
      <c r="H112" s="18"/>
      <c r="I112" s="17">
        <v>50954518.462228</v>
      </c>
      <c r="J112" s="18"/>
      <c r="K112" s="34">
        <v>50954518.462228</v>
      </c>
      <c r="L112" s="18"/>
      <c r="M112" s="19"/>
      <c r="O112" s="81"/>
      <c r="P112" s="81"/>
    </row>
    <row r="113" spans="1:16" x14ac:dyDescent="0.25">
      <c r="A113" s="96"/>
      <c r="B113" s="79" t="s">
        <v>11</v>
      </c>
      <c r="C113" s="33" t="s">
        <v>4</v>
      </c>
      <c r="D113" s="17">
        <v>18421052.629999999</v>
      </c>
      <c r="E113" s="18"/>
      <c r="F113" s="34">
        <v>18421052.629999999</v>
      </c>
      <c r="G113" s="18"/>
      <c r="H113" s="18"/>
      <c r="I113" s="17">
        <v>36028447.365332901</v>
      </c>
      <c r="J113" s="18"/>
      <c r="K113" s="34">
        <v>36028447.365332901</v>
      </c>
      <c r="L113" s="18"/>
      <c r="M113" s="19"/>
      <c r="O113" s="81"/>
      <c r="P113" s="81"/>
    </row>
    <row r="114" spans="1:16" x14ac:dyDescent="0.25">
      <c r="A114" s="96"/>
      <c r="B114" s="79" t="s">
        <v>19</v>
      </c>
      <c r="C114" s="33" t="s">
        <v>4</v>
      </c>
      <c r="D114" s="17">
        <v>38947368.420000002</v>
      </c>
      <c r="E114" s="18"/>
      <c r="F114" s="34">
        <v>38947368.420000002</v>
      </c>
      <c r="G114" s="18"/>
      <c r="H114" s="18"/>
      <c r="I114" s="17">
        <v>76174431.576888606</v>
      </c>
      <c r="J114" s="18"/>
      <c r="K114" s="34">
        <v>76174431.576888606</v>
      </c>
      <c r="L114" s="18"/>
      <c r="M114" s="19"/>
      <c r="O114" s="81"/>
      <c r="P114" s="81"/>
    </row>
    <row r="115" spans="1:16" x14ac:dyDescent="0.25">
      <c r="A115" s="96"/>
      <c r="B115" s="79" t="s">
        <v>20</v>
      </c>
      <c r="C115" s="33" t="s">
        <v>4</v>
      </c>
      <c r="D115" s="17">
        <v>30000000</v>
      </c>
      <c r="E115" s="18"/>
      <c r="F115" s="34">
        <v>30000000</v>
      </c>
      <c r="G115" s="18"/>
      <c r="H115" s="18"/>
      <c r="I115" s="17">
        <v>58674900</v>
      </c>
      <c r="J115" s="18"/>
      <c r="K115" s="34">
        <v>58674900</v>
      </c>
      <c r="L115" s="18"/>
      <c r="M115" s="19"/>
      <c r="O115" s="81"/>
      <c r="P115" s="81"/>
    </row>
    <row r="116" spans="1:16" x14ac:dyDescent="0.25">
      <c r="A116" s="96"/>
      <c r="B116" s="79" t="s">
        <v>21</v>
      </c>
      <c r="C116" s="33" t="s">
        <v>4</v>
      </c>
      <c r="D116" s="17">
        <v>35000000</v>
      </c>
      <c r="E116" s="18"/>
      <c r="F116" s="34">
        <v>35000000</v>
      </c>
      <c r="G116" s="18"/>
      <c r="H116" s="18"/>
      <c r="I116" s="17">
        <v>68454050</v>
      </c>
      <c r="J116" s="18"/>
      <c r="K116" s="34">
        <v>68454050</v>
      </c>
      <c r="L116" s="18"/>
      <c r="M116" s="19"/>
      <c r="O116" s="81"/>
      <c r="P116" s="81"/>
    </row>
    <row r="117" spans="1:16" x14ac:dyDescent="0.25">
      <c r="A117" s="96"/>
      <c r="B117" s="79" t="s">
        <v>76</v>
      </c>
      <c r="C117" s="33" t="s">
        <v>4</v>
      </c>
      <c r="D117" s="17">
        <v>5000000</v>
      </c>
      <c r="E117" s="18"/>
      <c r="F117" s="34">
        <v>5000000</v>
      </c>
      <c r="G117" s="18"/>
      <c r="H117" s="18"/>
      <c r="I117" s="17">
        <v>9779150</v>
      </c>
      <c r="J117" s="18"/>
      <c r="K117" s="34">
        <v>9779150</v>
      </c>
      <c r="L117" s="18"/>
      <c r="M117" s="19"/>
      <c r="O117" s="81"/>
      <c r="P117" s="81"/>
    </row>
    <row r="118" spans="1:16" x14ac:dyDescent="0.25">
      <c r="A118" s="79" t="s">
        <v>77</v>
      </c>
      <c r="B118" s="79" t="s">
        <v>5</v>
      </c>
      <c r="C118" s="33" t="s">
        <v>4</v>
      </c>
      <c r="D118" s="17">
        <v>47000000</v>
      </c>
      <c r="E118" s="18"/>
      <c r="F118" s="34">
        <v>47000000</v>
      </c>
      <c r="G118" s="18"/>
      <c r="H118" s="18"/>
      <c r="I118" s="17">
        <v>91924010</v>
      </c>
      <c r="J118" s="18"/>
      <c r="K118" s="34">
        <v>91924010</v>
      </c>
      <c r="L118" s="18"/>
      <c r="M118" s="19"/>
      <c r="O118" s="81"/>
      <c r="P118" s="81"/>
    </row>
    <row r="119" spans="1:16" x14ac:dyDescent="0.25">
      <c r="A119" s="95" t="s">
        <v>78</v>
      </c>
      <c r="B119" s="79" t="s">
        <v>5</v>
      </c>
      <c r="C119" s="33" t="s">
        <v>4</v>
      </c>
      <c r="D119" s="17">
        <v>7948717.9199999999</v>
      </c>
      <c r="E119" s="18"/>
      <c r="F119" s="34">
        <v>7948717.9199999999</v>
      </c>
      <c r="G119" s="18"/>
      <c r="H119" s="18"/>
      <c r="I119" s="17">
        <v>15546340.9694736</v>
      </c>
      <c r="J119" s="18"/>
      <c r="K119" s="34">
        <v>15546340.9694736</v>
      </c>
      <c r="L119" s="18"/>
      <c r="M119" s="19"/>
      <c r="O119" s="81"/>
      <c r="P119" s="81"/>
    </row>
    <row r="120" spans="1:16" x14ac:dyDescent="0.25">
      <c r="A120" s="96"/>
      <c r="B120" s="79" t="s">
        <v>11</v>
      </c>
      <c r="C120" s="33" t="s">
        <v>4</v>
      </c>
      <c r="D120" s="17">
        <v>2384615.36</v>
      </c>
      <c r="E120" s="18"/>
      <c r="F120" s="34">
        <v>2384615.36</v>
      </c>
      <c r="G120" s="18"/>
      <c r="H120" s="18"/>
      <c r="I120" s="17">
        <v>4663902.2595488001</v>
      </c>
      <c r="J120" s="18"/>
      <c r="K120" s="34">
        <v>4663902.2595488001</v>
      </c>
      <c r="L120" s="18"/>
      <c r="M120" s="19"/>
      <c r="O120" s="81"/>
      <c r="P120" s="81"/>
    </row>
    <row r="121" spans="1:16" x14ac:dyDescent="0.25">
      <c r="A121" s="96"/>
      <c r="B121" s="79" t="s">
        <v>19</v>
      </c>
      <c r="C121" s="33" t="s">
        <v>4</v>
      </c>
      <c r="D121" s="17">
        <v>14820512.800000001</v>
      </c>
      <c r="E121" s="18"/>
      <c r="F121" s="34">
        <v>14820512.800000001</v>
      </c>
      <c r="G121" s="18"/>
      <c r="H121" s="18"/>
      <c r="I121" s="17">
        <v>28986403.549624</v>
      </c>
      <c r="J121" s="18"/>
      <c r="K121" s="34">
        <v>28986403.549624</v>
      </c>
      <c r="L121" s="18"/>
      <c r="M121" s="19"/>
      <c r="O121" s="81"/>
      <c r="P121" s="81"/>
    </row>
    <row r="122" spans="1:16" x14ac:dyDescent="0.25">
      <c r="A122" s="96"/>
      <c r="B122" s="79" t="s">
        <v>20</v>
      </c>
      <c r="C122" s="33" t="s">
        <v>4</v>
      </c>
      <c r="D122" s="17">
        <v>13461538.48</v>
      </c>
      <c r="E122" s="18"/>
      <c r="F122" s="34">
        <v>13461538.48</v>
      </c>
      <c r="G122" s="18"/>
      <c r="H122" s="18"/>
      <c r="I122" s="17">
        <v>26328480.805338401</v>
      </c>
      <c r="J122" s="18"/>
      <c r="K122" s="34">
        <v>26328480.805338401</v>
      </c>
      <c r="L122" s="18"/>
      <c r="M122" s="19"/>
      <c r="O122" s="81"/>
      <c r="P122" s="81"/>
    </row>
    <row r="123" spans="1:16" x14ac:dyDescent="0.25">
      <c r="A123" s="96"/>
      <c r="B123" s="79" t="s">
        <v>21</v>
      </c>
      <c r="C123" s="33" t="s">
        <v>4</v>
      </c>
      <c r="D123" s="17">
        <v>27282051.280000001</v>
      </c>
      <c r="E123" s="18"/>
      <c r="F123" s="34">
        <v>27282051.280000001</v>
      </c>
      <c r="G123" s="18"/>
      <c r="H123" s="18"/>
      <c r="I123" s="17">
        <v>53359054.354962401</v>
      </c>
      <c r="J123" s="18"/>
      <c r="K123" s="34">
        <v>53359054.354962401</v>
      </c>
      <c r="L123" s="18"/>
      <c r="M123" s="19"/>
      <c r="O123" s="81"/>
      <c r="P123" s="81"/>
    </row>
    <row r="124" spans="1:16" x14ac:dyDescent="0.25">
      <c r="A124" s="96"/>
      <c r="B124" s="79" t="s">
        <v>76</v>
      </c>
      <c r="C124" s="33" t="s">
        <v>4</v>
      </c>
      <c r="D124" s="17">
        <v>14000000</v>
      </c>
      <c r="E124" s="18"/>
      <c r="F124" s="34">
        <v>14000000</v>
      </c>
      <c r="G124" s="18"/>
      <c r="H124" s="18"/>
      <c r="I124" s="17">
        <v>27381620</v>
      </c>
      <c r="J124" s="18"/>
      <c r="K124" s="34">
        <v>27381620</v>
      </c>
      <c r="L124" s="18"/>
      <c r="M124" s="19"/>
      <c r="O124" s="81"/>
      <c r="P124" s="81"/>
    </row>
    <row r="125" spans="1:16" x14ac:dyDescent="0.25">
      <c r="A125" s="96"/>
      <c r="B125" s="79" t="s">
        <v>79</v>
      </c>
      <c r="C125" s="33" t="s">
        <v>4</v>
      </c>
      <c r="D125" s="17">
        <v>8309565.0599999996</v>
      </c>
      <c r="E125" s="18"/>
      <c r="F125" s="34">
        <v>8309565.0599999996</v>
      </c>
      <c r="G125" s="18"/>
      <c r="H125" s="18"/>
      <c r="I125" s="17">
        <v>16252096.631299799</v>
      </c>
      <c r="J125" s="18"/>
      <c r="K125" s="34">
        <v>16252096.631299799</v>
      </c>
      <c r="L125" s="18"/>
      <c r="M125" s="19"/>
      <c r="O125" s="81"/>
      <c r="P125" s="81"/>
    </row>
    <row r="126" spans="1:16" x14ac:dyDescent="0.25">
      <c r="A126" s="96"/>
      <c r="B126" s="79" t="s">
        <v>80</v>
      </c>
      <c r="C126" s="33" t="s">
        <v>4</v>
      </c>
      <c r="D126" s="17">
        <v>4138033.72</v>
      </c>
      <c r="E126" s="18"/>
      <c r="F126" s="34">
        <v>4138033.72</v>
      </c>
      <c r="G126" s="18"/>
      <c r="H126" s="18"/>
      <c r="I126" s="17">
        <v>8093290.4905875996</v>
      </c>
      <c r="J126" s="18"/>
      <c r="K126" s="34">
        <v>8093290.4905875996</v>
      </c>
      <c r="L126" s="18"/>
      <c r="M126" s="19"/>
      <c r="O126" s="81"/>
      <c r="P126" s="81"/>
    </row>
    <row r="127" spans="1:16" x14ac:dyDescent="0.25">
      <c r="A127" s="95" t="s">
        <v>81</v>
      </c>
      <c r="B127" s="79" t="s">
        <v>5</v>
      </c>
      <c r="C127" s="33" t="s">
        <v>4</v>
      </c>
      <c r="D127" s="17">
        <v>4354838.72</v>
      </c>
      <c r="E127" s="34">
        <v>4354838.72</v>
      </c>
      <c r="F127" s="18"/>
      <c r="G127" s="18"/>
      <c r="H127" s="18"/>
      <c r="I127" s="17">
        <v>8517324.2137375996</v>
      </c>
      <c r="J127" s="34">
        <v>8517324.2137375996</v>
      </c>
      <c r="K127" s="18"/>
      <c r="L127" s="18"/>
      <c r="M127" s="19"/>
      <c r="O127" s="81"/>
      <c r="P127" s="81"/>
    </row>
    <row r="128" spans="1:16" x14ac:dyDescent="0.25">
      <c r="A128" s="96"/>
      <c r="B128" s="79" t="s">
        <v>11</v>
      </c>
      <c r="C128" s="33" t="s">
        <v>4</v>
      </c>
      <c r="D128" s="17">
        <v>4516129.04</v>
      </c>
      <c r="E128" s="34">
        <v>4516129.04</v>
      </c>
      <c r="F128" s="18"/>
      <c r="G128" s="18"/>
      <c r="H128" s="18"/>
      <c r="I128" s="17">
        <v>8832780.6603031997</v>
      </c>
      <c r="J128" s="34">
        <v>8832780.6603031997</v>
      </c>
      <c r="K128" s="18"/>
      <c r="L128" s="18"/>
      <c r="M128" s="19"/>
      <c r="O128" s="81"/>
      <c r="P128" s="81"/>
    </row>
    <row r="129" spans="1:16" x14ac:dyDescent="0.25">
      <c r="A129" s="96"/>
      <c r="B129" s="79" t="s">
        <v>19</v>
      </c>
      <c r="C129" s="33" t="s">
        <v>4</v>
      </c>
      <c r="D129" s="17">
        <v>4677419.3600000003</v>
      </c>
      <c r="E129" s="34">
        <v>4677419.3600000003</v>
      </c>
      <c r="F129" s="18"/>
      <c r="G129" s="18"/>
      <c r="H129" s="18"/>
      <c r="I129" s="17">
        <v>9148237.1068687998</v>
      </c>
      <c r="J129" s="34">
        <v>9148237.1068687998</v>
      </c>
      <c r="K129" s="18"/>
      <c r="L129" s="18"/>
      <c r="M129" s="19"/>
      <c r="O129" s="81"/>
      <c r="P129" s="81"/>
    </row>
    <row r="130" spans="1:16" x14ac:dyDescent="0.25">
      <c r="A130" s="96"/>
      <c r="B130" s="79" t="s">
        <v>20</v>
      </c>
      <c r="C130" s="33" t="s">
        <v>4</v>
      </c>
      <c r="D130" s="17">
        <v>5000000</v>
      </c>
      <c r="E130" s="34">
        <v>5000000</v>
      </c>
      <c r="F130" s="18"/>
      <c r="G130" s="18"/>
      <c r="H130" s="18"/>
      <c r="I130" s="17">
        <v>9779150</v>
      </c>
      <c r="J130" s="34">
        <v>9779150</v>
      </c>
      <c r="K130" s="18"/>
      <c r="L130" s="18"/>
      <c r="M130" s="19"/>
      <c r="O130" s="81"/>
      <c r="P130" s="81"/>
    </row>
    <row r="131" spans="1:16" x14ac:dyDescent="0.25">
      <c r="A131" s="95" t="s">
        <v>82</v>
      </c>
      <c r="B131" s="79" t="s">
        <v>5</v>
      </c>
      <c r="C131" s="33" t="s">
        <v>4</v>
      </c>
      <c r="D131" s="17">
        <v>0</v>
      </c>
      <c r="E131" s="34">
        <v>0</v>
      </c>
      <c r="F131" s="34">
        <v>0</v>
      </c>
      <c r="G131" s="18"/>
      <c r="H131" s="18"/>
      <c r="I131" s="17">
        <v>0</v>
      </c>
      <c r="J131" s="34">
        <v>0</v>
      </c>
      <c r="K131" s="34">
        <v>0</v>
      </c>
      <c r="L131" s="18"/>
      <c r="M131" s="19"/>
      <c r="O131" s="81"/>
      <c r="P131" s="81"/>
    </row>
    <row r="132" spans="1:16" x14ac:dyDescent="0.25">
      <c r="A132" s="96"/>
      <c r="B132" s="79" t="s">
        <v>11</v>
      </c>
      <c r="C132" s="33" t="s">
        <v>4</v>
      </c>
      <c r="D132" s="17">
        <v>0</v>
      </c>
      <c r="E132" s="34">
        <v>0</v>
      </c>
      <c r="F132" s="18"/>
      <c r="G132" s="18"/>
      <c r="H132" s="18"/>
      <c r="I132" s="17">
        <v>0</v>
      </c>
      <c r="J132" s="34">
        <v>0</v>
      </c>
      <c r="K132" s="18"/>
      <c r="L132" s="18"/>
      <c r="M132" s="19"/>
      <c r="O132" s="81"/>
      <c r="P132" s="81"/>
    </row>
    <row r="133" spans="1:16" x14ac:dyDescent="0.25">
      <c r="A133" s="96"/>
      <c r="B133" s="79" t="s">
        <v>19</v>
      </c>
      <c r="C133" s="33" t="s">
        <v>4</v>
      </c>
      <c r="D133" s="17">
        <v>0</v>
      </c>
      <c r="E133" s="34">
        <v>0</v>
      </c>
      <c r="F133" s="34">
        <v>0</v>
      </c>
      <c r="G133" s="18"/>
      <c r="H133" s="18"/>
      <c r="I133" s="17">
        <v>0</v>
      </c>
      <c r="J133" s="34">
        <v>0</v>
      </c>
      <c r="K133" s="34">
        <v>0</v>
      </c>
      <c r="L133" s="18"/>
      <c r="M133" s="19"/>
      <c r="O133" s="81"/>
      <c r="P133" s="81"/>
    </row>
    <row r="134" spans="1:16" x14ac:dyDescent="0.25">
      <c r="A134" s="96"/>
      <c r="B134" s="79" t="s">
        <v>20</v>
      </c>
      <c r="C134" s="33" t="s">
        <v>4</v>
      </c>
      <c r="D134" s="17">
        <v>0</v>
      </c>
      <c r="E134" s="34">
        <v>0</v>
      </c>
      <c r="F134" s="34">
        <v>0</v>
      </c>
      <c r="G134" s="18"/>
      <c r="H134" s="18"/>
      <c r="I134" s="17">
        <v>0</v>
      </c>
      <c r="J134" s="34">
        <v>0</v>
      </c>
      <c r="K134" s="34">
        <v>0</v>
      </c>
      <c r="L134" s="18"/>
      <c r="M134" s="19"/>
      <c r="O134" s="81"/>
      <c r="P134" s="81"/>
    </row>
    <row r="135" spans="1:16" x14ac:dyDescent="0.25">
      <c r="A135" s="96"/>
      <c r="B135" s="79" t="s">
        <v>21</v>
      </c>
      <c r="C135" s="33" t="s">
        <v>4</v>
      </c>
      <c r="D135" s="17">
        <v>0</v>
      </c>
      <c r="E135" s="18"/>
      <c r="F135" s="34">
        <v>0</v>
      </c>
      <c r="G135" s="18"/>
      <c r="H135" s="18"/>
      <c r="I135" s="17">
        <v>0</v>
      </c>
      <c r="J135" s="18"/>
      <c r="K135" s="34">
        <v>0</v>
      </c>
      <c r="L135" s="18"/>
      <c r="M135" s="19"/>
      <c r="O135" s="81"/>
      <c r="P135" s="81"/>
    </row>
    <row r="136" spans="1:16" x14ac:dyDescent="0.25">
      <c r="A136" s="96"/>
      <c r="B136" s="79" t="s">
        <v>76</v>
      </c>
      <c r="C136" s="33" t="s">
        <v>4</v>
      </c>
      <c r="D136" s="17">
        <v>0</v>
      </c>
      <c r="E136" s="34">
        <v>0</v>
      </c>
      <c r="F136" s="18"/>
      <c r="G136" s="18"/>
      <c r="H136" s="18"/>
      <c r="I136" s="17">
        <v>0</v>
      </c>
      <c r="J136" s="34">
        <v>0</v>
      </c>
      <c r="K136" s="18"/>
      <c r="L136" s="18"/>
      <c r="M136" s="19"/>
      <c r="O136" s="81"/>
      <c r="P136" s="81"/>
    </row>
    <row r="137" spans="1:16" x14ac:dyDescent="0.25">
      <c r="A137" s="95" t="s">
        <v>42</v>
      </c>
      <c r="B137" s="79" t="s">
        <v>5</v>
      </c>
      <c r="C137" s="33" t="s">
        <v>4</v>
      </c>
      <c r="D137" s="17">
        <v>4128205.12</v>
      </c>
      <c r="E137" s="18"/>
      <c r="F137" s="34">
        <v>4128205.12</v>
      </c>
      <c r="G137" s="18"/>
      <c r="H137" s="18"/>
      <c r="I137" s="17">
        <v>8074067.4198495997</v>
      </c>
      <c r="J137" s="18"/>
      <c r="K137" s="34">
        <v>8074067.4198495997</v>
      </c>
      <c r="L137" s="18"/>
      <c r="M137" s="19"/>
      <c r="O137" s="81"/>
      <c r="P137" s="81"/>
    </row>
    <row r="138" spans="1:16" x14ac:dyDescent="0.25">
      <c r="A138" s="96"/>
      <c r="B138" s="79" t="s">
        <v>11</v>
      </c>
      <c r="C138" s="33" t="s">
        <v>4</v>
      </c>
      <c r="D138" s="17">
        <v>1846153.8</v>
      </c>
      <c r="E138" s="34">
        <v>1846153.8</v>
      </c>
      <c r="F138" s="18"/>
      <c r="G138" s="18"/>
      <c r="H138" s="18"/>
      <c r="I138" s="17">
        <v>3610762.9866539999</v>
      </c>
      <c r="J138" s="34">
        <v>3610762.9866539999</v>
      </c>
      <c r="K138" s="18"/>
      <c r="L138" s="18"/>
      <c r="M138" s="19"/>
      <c r="O138" s="81"/>
      <c r="P138" s="81"/>
    </row>
    <row r="139" spans="1:16" x14ac:dyDescent="0.25">
      <c r="A139" s="96"/>
      <c r="B139" s="79" t="s">
        <v>19</v>
      </c>
      <c r="C139" s="33" t="s">
        <v>4</v>
      </c>
      <c r="D139" s="17">
        <v>1282051.3</v>
      </c>
      <c r="E139" s="18"/>
      <c r="F139" s="34">
        <v>1282051.3</v>
      </c>
      <c r="G139" s="18"/>
      <c r="H139" s="18"/>
      <c r="I139" s="17">
        <v>2507474.3940790002</v>
      </c>
      <c r="J139" s="18"/>
      <c r="K139" s="34">
        <v>2507474.3940790002</v>
      </c>
      <c r="L139" s="18"/>
      <c r="M139" s="19"/>
      <c r="O139" s="81"/>
      <c r="P139" s="81"/>
    </row>
    <row r="140" spans="1:16" x14ac:dyDescent="0.25">
      <c r="A140" s="96"/>
      <c r="B140" s="79" t="s">
        <v>20</v>
      </c>
      <c r="C140" s="33" t="s">
        <v>4</v>
      </c>
      <c r="D140" s="17">
        <v>6969081.0599999996</v>
      </c>
      <c r="E140" s="34">
        <v>6969081.0599999996</v>
      </c>
      <c r="F140" s="18"/>
      <c r="G140" s="18"/>
      <c r="H140" s="18"/>
      <c r="I140" s="17">
        <v>13630337.809579801</v>
      </c>
      <c r="J140" s="34">
        <v>13630337.809579801</v>
      </c>
      <c r="K140" s="18"/>
      <c r="L140" s="18"/>
      <c r="M140" s="19"/>
      <c r="O140" s="81"/>
      <c r="P140" s="81"/>
    </row>
    <row r="141" spans="1:16" x14ac:dyDescent="0.25">
      <c r="A141" s="96"/>
      <c r="B141" s="79" t="s">
        <v>21</v>
      </c>
      <c r="C141" s="33" t="s">
        <v>4</v>
      </c>
      <c r="D141" s="17">
        <v>7426666.6100000003</v>
      </c>
      <c r="E141" s="34">
        <v>7426666.6100000003</v>
      </c>
      <c r="F141" s="18"/>
      <c r="G141" s="18"/>
      <c r="H141" s="18"/>
      <c r="I141" s="17">
        <v>14525297.3558363</v>
      </c>
      <c r="J141" s="34">
        <v>14525297.3558363</v>
      </c>
      <c r="K141" s="18"/>
      <c r="L141" s="18"/>
      <c r="M141" s="19"/>
      <c r="O141" s="81"/>
      <c r="P141" s="81"/>
    </row>
    <row r="142" spans="1:16" x14ac:dyDescent="0.25">
      <c r="A142" s="96"/>
      <c r="B142" s="79" t="s">
        <v>76</v>
      </c>
      <c r="C142" s="33" t="s">
        <v>4</v>
      </c>
      <c r="D142" s="17">
        <v>1089743.6399999999</v>
      </c>
      <c r="E142" s="18"/>
      <c r="F142" s="34">
        <v>1089743.6399999999</v>
      </c>
      <c r="G142" s="18"/>
      <c r="H142" s="18"/>
      <c r="I142" s="17">
        <v>2131353.3034211998</v>
      </c>
      <c r="J142" s="18"/>
      <c r="K142" s="34">
        <v>2131353.3034211998</v>
      </c>
      <c r="L142" s="18"/>
      <c r="M142" s="19"/>
      <c r="O142" s="81"/>
      <c r="P142" s="81"/>
    </row>
    <row r="143" spans="1:16" x14ac:dyDescent="0.25">
      <c r="A143" s="96"/>
      <c r="B143" s="79" t="s">
        <v>79</v>
      </c>
      <c r="C143" s="33" t="s">
        <v>4</v>
      </c>
      <c r="D143" s="17">
        <v>2066430.87</v>
      </c>
      <c r="E143" s="34">
        <v>2066430.87</v>
      </c>
      <c r="F143" s="18"/>
      <c r="G143" s="18"/>
      <c r="H143" s="18"/>
      <c r="I143" s="17">
        <v>4041587.4884720999</v>
      </c>
      <c r="J143" s="34">
        <v>4041587.4884720999</v>
      </c>
      <c r="K143" s="18"/>
      <c r="L143" s="18"/>
      <c r="M143" s="19"/>
      <c r="O143" s="81"/>
      <c r="P143" s="81"/>
    </row>
    <row r="144" spans="1:16" x14ac:dyDescent="0.25">
      <c r="A144" s="96"/>
      <c r="B144" s="79" t="s">
        <v>80</v>
      </c>
      <c r="C144" s="33" t="s">
        <v>4</v>
      </c>
      <c r="D144" s="17">
        <v>2052631.56</v>
      </c>
      <c r="E144" s="18"/>
      <c r="F144" s="34">
        <v>2052631.56</v>
      </c>
      <c r="G144" s="18"/>
      <c r="H144" s="18"/>
      <c r="I144" s="17">
        <v>4014598.3839948</v>
      </c>
      <c r="J144" s="18"/>
      <c r="K144" s="34">
        <v>4014598.3839948</v>
      </c>
      <c r="L144" s="18"/>
      <c r="M144" s="19"/>
      <c r="O144" s="81"/>
      <c r="P144" s="81"/>
    </row>
    <row r="145" spans="1:16" x14ac:dyDescent="0.25">
      <c r="A145" s="96"/>
      <c r="B145" s="79" t="s">
        <v>83</v>
      </c>
      <c r="C145" s="33" t="s">
        <v>4</v>
      </c>
      <c r="D145" s="17">
        <v>2871794.9</v>
      </c>
      <c r="E145" s="34">
        <v>2871794.9</v>
      </c>
      <c r="F145" s="18"/>
      <c r="G145" s="18"/>
      <c r="H145" s="18"/>
      <c r="I145" s="17">
        <v>5616742.6192669999</v>
      </c>
      <c r="J145" s="34">
        <v>5616742.6192669999</v>
      </c>
      <c r="K145" s="18"/>
      <c r="L145" s="18"/>
      <c r="M145" s="19"/>
      <c r="O145" s="81"/>
      <c r="P145" s="81"/>
    </row>
    <row r="146" spans="1:16" x14ac:dyDescent="0.25">
      <c r="A146" s="96"/>
      <c r="B146" s="79" t="s">
        <v>84</v>
      </c>
      <c r="C146" s="33" t="s">
        <v>4</v>
      </c>
      <c r="D146" s="17">
        <v>2947368.4</v>
      </c>
      <c r="E146" s="34">
        <v>2947368.4</v>
      </c>
      <c r="F146" s="18"/>
      <c r="G146" s="18"/>
      <c r="H146" s="18"/>
      <c r="I146" s="17">
        <v>5764551.5377719998</v>
      </c>
      <c r="J146" s="34">
        <v>5764551.5377719998</v>
      </c>
      <c r="K146" s="18"/>
      <c r="L146" s="18"/>
      <c r="M146" s="19"/>
      <c r="O146" s="81"/>
      <c r="P146" s="81"/>
    </row>
    <row r="147" spans="1:16" x14ac:dyDescent="0.25">
      <c r="A147" s="96"/>
      <c r="B147" s="79" t="s">
        <v>85</v>
      </c>
      <c r="C147" s="33" t="s">
        <v>4</v>
      </c>
      <c r="D147" s="17">
        <v>3536842.1</v>
      </c>
      <c r="E147" s="18"/>
      <c r="F147" s="34">
        <v>3536842.1</v>
      </c>
      <c r="G147" s="18"/>
      <c r="H147" s="18"/>
      <c r="I147" s="17">
        <v>6917461.884443</v>
      </c>
      <c r="J147" s="18"/>
      <c r="K147" s="34">
        <v>6917461.884443</v>
      </c>
      <c r="L147" s="18"/>
      <c r="M147" s="19"/>
      <c r="O147" s="81"/>
      <c r="P147" s="81"/>
    </row>
    <row r="148" spans="1:16" x14ac:dyDescent="0.25">
      <c r="A148" s="96"/>
      <c r="B148" s="79" t="s">
        <v>86</v>
      </c>
      <c r="C148" s="33" t="s">
        <v>4</v>
      </c>
      <c r="D148" s="17">
        <v>3434210.55</v>
      </c>
      <c r="E148" s="34">
        <v>3434210.55</v>
      </c>
      <c r="F148" s="18"/>
      <c r="G148" s="18"/>
      <c r="H148" s="18"/>
      <c r="I148" s="17">
        <v>6716732.0200065002</v>
      </c>
      <c r="J148" s="34">
        <v>6716732.0200065002</v>
      </c>
      <c r="K148" s="18"/>
      <c r="L148" s="18"/>
      <c r="M148" s="19"/>
      <c r="O148" s="81"/>
      <c r="P148" s="81"/>
    </row>
    <row r="149" spans="1:16" x14ac:dyDescent="0.25">
      <c r="A149" s="96"/>
      <c r="B149" s="79" t="s">
        <v>87</v>
      </c>
      <c r="C149" s="33" t="s">
        <v>4</v>
      </c>
      <c r="D149" s="17">
        <v>4815789.4400000004</v>
      </c>
      <c r="E149" s="34">
        <v>4815789.4400000004</v>
      </c>
      <c r="F149" s="18"/>
      <c r="G149" s="18"/>
      <c r="H149" s="18"/>
      <c r="I149" s="17">
        <v>9418865.4604352005</v>
      </c>
      <c r="J149" s="34">
        <v>9418865.4604352005</v>
      </c>
      <c r="K149" s="18"/>
      <c r="L149" s="18"/>
      <c r="M149" s="19"/>
      <c r="O149" s="81"/>
      <c r="P149" s="81"/>
    </row>
    <row r="150" spans="1:16" x14ac:dyDescent="0.25">
      <c r="A150" s="96"/>
      <c r="B150" s="79" t="s">
        <v>88</v>
      </c>
      <c r="C150" s="33" t="s">
        <v>4</v>
      </c>
      <c r="D150" s="17">
        <v>4736842.08</v>
      </c>
      <c r="E150" s="18"/>
      <c r="F150" s="34">
        <v>4736842.08</v>
      </c>
      <c r="G150" s="18"/>
      <c r="H150" s="18"/>
      <c r="I150" s="17">
        <v>9264457.8453263994</v>
      </c>
      <c r="J150" s="18"/>
      <c r="K150" s="34">
        <v>9264457.8453263994</v>
      </c>
      <c r="L150" s="18"/>
      <c r="M150" s="19"/>
      <c r="O150" s="81"/>
      <c r="P150" s="81"/>
    </row>
    <row r="151" spans="1:16" x14ac:dyDescent="0.25">
      <c r="A151" s="96"/>
      <c r="B151" s="79" t="s">
        <v>89</v>
      </c>
      <c r="C151" s="33" t="s">
        <v>4</v>
      </c>
      <c r="D151" s="17">
        <v>4894736.82</v>
      </c>
      <c r="E151" s="18"/>
      <c r="F151" s="34">
        <v>4894736.82</v>
      </c>
      <c r="G151" s="18"/>
      <c r="H151" s="18"/>
      <c r="I151" s="17">
        <v>9573273.1146606002</v>
      </c>
      <c r="J151" s="18"/>
      <c r="K151" s="34">
        <v>9573273.1146606002</v>
      </c>
      <c r="L151" s="18"/>
      <c r="M151" s="19"/>
      <c r="O151" s="81"/>
      <c r="P151" s="81"/>
    </row>
    <row r="152" spans="1:16" x14ac:dyDescent="0.25">
      <c r="A152" s="96"/>
      <c r="B152" s="79" t="s">
        <v>90</v>
      </c>
      <c r="C152" s="33" t="s">
        <v>4</v>
      </c>
      <c r="D152" s="17">
        <v>1550000</v>
      </c>
      <c r="E152" s="34">
        <v>1550000</v>
      </c>
      <c r="F152" s="18"/>
      <c r="G152" s="18"/>
      <c r="H152" s="18"/>
      <c r="I152" s="17">
        <v>3031536.5</v>
      </c>
      <c r="J152" s="34">
        <v>3031536.5</v>
      </c>
      <c r="K152" s="18"/>
      <c r="L152" s="18"/>
      <c r="M152" s="19"/>
      <c r="O152" s="81"/>
      <c r="P152" s="81"/>
    </row>
    <row r="153" spans="1:16" x14ac:dyDescent="0.25">
      <c r="A153" s="96"/>
      <c r="B153" s="79" t="s">
        <v>91</v>
      </c>
      <c r="C153" s="33" t="s">
        <v>4</v>
      </c>
      <c r="D153" s="17">
        <v>5894736.8200000003</v>
      </c>
      <c r="E153" s="18"/>
      <c r="F153" s="34">
        <v>5894736.8200000003</v>
      </c>
      <c r="G153" s="18"/>
      <c r="H153" s="18"/>
      <c r="I153" s="17">
        <v>11529103.1146606</v>
      </c>
      <c r="J153" s="18"/>
      <c r="K153" s="34">
        <v>11529103.1146606</v>
      </c>
      <c r="L153" s="18"/>
      <c r="M153" s="19"/>
      <c r="O153" s="81"/>
      <c r="P153" s="81"/>
    </row>
    <row r="154" spans="1:16" x14ac:dyDescent="0.25">
      <c r="A154" s="96"/>
      <c r="B154" s="79" t="s">
        <v>92</v>
      </c>
      <c r="C154" s="33" t="s">
        <v>4</v>
      </c>
      <c r="D154" s="17">
        <v>770909.08</v>
      </c>
      <c r="E154" s="34">
        <v>770909.08</v>
      </c>
      <c r="F154" s="18"/>
      <c r="G154" s="18"/>
      <c r="H154" s="18"/>
      <c r="I154" s="17">
        <v>1507767.1059363999</v>
      </c>
      <c r="J154" s="34">
        <v>1507767.1059363999</v>
      </c>
      <c r="K154" s="18"/>
      <c r="L154" s="18"/>
      <c r="M154" s="19"/>
      <c r="O154" s="81"/>
      <c r="P154" s="81"/>
    </row>
    <row r="155" spans="1:16" x14ac:dyDescent="0.25">
      <c r="A155" s="96"/>
      <c r="B155" s="79" t="s">
        <v>93</v>
      </c>
      <c r="C155" s="33" t="s">
        <v>4</v>
      </c>
      <c r="D155" s="17">
        <v>2379708.66</v>
      </c>
      <c r="E155" s="18"/>
      <c r="F155" s="34">
        <v>2379708.66</v>
      </c>
      <c r="G155" s="18"/>
      <c r="H155" s="18"/>
      <c r="I155" s="17">
        <v>4654305.5884878002</v>
      </c>
      <c r="J155" s="18"/>
      <c r="K155" s="34">
        <v>4654305.5884878002</v>
      </c>
      <c r="L155" s="18"/>
      <c r="M155" s="19"/>
      <c r="O155" s="81"/>
      <c r="P155" s="81"/>
    </row>
    <row r="156" spans="1:16" x14ac:dyDescent="0.25">
      <c r="A156" s="95" t="s">
        <v>94</v>
      </c>
      <c r="B156" s="79" t="s">
        <v>5</v>
      </c>
      <c r="C156" s="33" t="s">
        <v>4</v>
      </c>
      <c r="D156" s="17">
        <v>3652173.92</v>
      </c>
      <c r="E156" s="18"/>
      <c r="F156" s="34">
        <v>3652173.92</v>
      </c>
      <c r="G156" s="18"/>
      <c r="H156" s="18"/>
      <c r="I156" s="17">
        <v>7143031.3179535996</v>
      </c>
      <c r="J156" s="18"/>
      <c r="K156" s="34">
        <v>7143031.3179535996</v>
      </c>
      <c r="L156" s="18"/>
      <c r="M156" s="19"/>
      <c r="O156" s="81"/>
      <c r="P156" s="81"/>
    </row>
    <row r="157" spans="1:16" x14ac:dyDescent="0.25">
      <c r="A157" s="96"/>
      <c r="B157" s="79" t="s">
        <v>11</v>
      </c>
      <c r="C157" s="33" t="s">
        <v>4</v>
      </c>
      <c r="D157" s="17">
        <v>5739130.4400000004</v>
      </c>
      <c r="E157" s="18"/>
      <c r="F157" s="34">
        <v>5739130.4400000004</v>
      </c>
      <c r="G157" s="18"/>
      <c r="H157" s="18"/>
      <c r="I157" s="17">
        <v>11224763.488465199</v>
      </c>
      <c r="J157" s="18"/>
      <c r="K157" s="34">
        <v>11224763.488465199</v>
      </c>
      <c r="L157" s="18"/>
      <c r="M157" s="19"/>
      <c r="O157" s="81"/>
      <c r="P157" s="81"/>
    </row>
    <row r="158" spans="1:16" x14ac:dyDescent="0.25">
      <c r="A158" s="96"/>
      <c r="B158" s="79" t="s">
        <v>19</v>
      </c>
      <c r="C158" s="33" t="s">
        <v>4</v>
      </c>
      <c r="D158" s="17">
        <v>7826086.96</v>
      </c>
      <c r="E158" s="18"/>
      <c r="F158" s="34">
        <v>7826086.96</v>
      </c>
      <c r="G158" s="18"/>
      <c r="H158" s="18"/>
      <c r="I158" s="17">
        <v>15306495.658976801</v>
      </c>
      <c r="J158" s="18"/>
      <c r="K158" s="34">
        <v>15306495.658976801</v>
      </c>
      <c r="L158" s="18"/>
      <c r="M158" s="19"/>
      <c r="O158" s="81"/>
      <c r="P158" s="81"/>
    </row>
    <row r="159" spans="1:16" x14ac:dyDescent="0.25">
      <c r="A159" s="96"/>
      <c r="B159" s="79" t="s">
        <v>20</v>
      </c>
      <c r="C159" s="33" t="s">
        <v>4</v>
      </c>
      <c r="D159" s="17">
        <v>8000000</v>
      </c>
      <c r="E159" s="18"/>
      <c r="F159" s="34">
        <v>8000000</v>
      </c>
      <c r="G159" s="18"/>
      <c r="H159" s="18"/>
      <c r="I159" s="17">
        <v>15646640</v>
      </c>
      <c r="J159" s="18"/>
      <c r="K159" s="34">
        <v>15646640</v>
      </c>
      <c r="L159" s="18"/>
      <c r="M159" s="19"/>
      <c r="O159" s="81"/>
      <c r="P159" s="81"/>
    </row>
    <row r="160" spans="1:16" x14ac:dyDescent="0.25">
      <c r="A160" s="96"/>
      <c r="B160" s="79" t="s">
        <v>21</v>
      </c>
      <c r="C160" s="33" t="s">
        <v>4</v>
      </c>
      <c r="D160" s="17">
        <v>4000000</v>
      </c>
      <c r="E160" s="18"/>
      <c r="F160" s="34">
        <v>4000000</v>
      </c>
      <c r="G160" s="18"/>
      <c r="H160" s="18"/>
      <c r="I160" s="17">
        <v>7823320</v>
      </c>
      <c r="J160" s="18"/>
      <c r="K160" s="34">
        <v>7823320</v>
      </c>
      <c r="L160" s="18"/>
      <c r="M160" s="19"/>
      <c r="O160" s="81"/>
      <c r="P160" s="81"/>
    </row>
    <row r="161" spans="1:16" x14ac:dyDescent="0.25">
      <c r="A161" s="96"/>
      <c r="B161" s="79" t="s">
        <v>76</v>
      </c>
      <c r="C161" s="33" t="s">
        <v>4</v>
      </c>
      <c r="D161" s="17">
        <v>6000000</v>
      </c>
      <c r="E161" s="18"/>
      <c r="F161" s="34">
        <v>6000000</v>
      </c>
      <c r="G161" s="18"/>
      <c r="H161" s="18"/>
      <c r="I161" s="17">
        <v>11734980</v>
      </c>
      <c r="J161" s="18"/>
      <c r="K161" s="34">
        <v>11734980</v>
      </c>
      <c r="L161" s="18"/>
      <c r="M161" s="19"/>
      <c r="O161" s="81"/>
      <c r="P161" s="81"/>
    </row>
    <row r="162" spans="1:16" x14ac:dyDescent="0.25">
      <c r="A162" s="96"/>
      <c r="B162" s="79" t="s">
        <v>79</v>
      </c>
      <c r="C162" s="33" t="s">
        <v>4</v>
      </c>
      <c r="D162" s="17">
        <v>7500000</v>
      </c>
      <c r="E162" s="18"/>
      <c r="F162" s="34">
        <v>7500000</v>
      </c>
      <c r="G162" s="18"/>
      <c r="H162" s="18"/>
      <c r="I162" s="17">
        <v>14668725</v>
      </c>
      <c r="J162" s="18"/>
      <c r="K162" s="34">
        <v>14668725</v>
      </c>
      <c r="L162" s="18"/>
      <c r="M162" s="19"/>
      <c r="O162" s="81"/>
      <c r="P162" s="81"/>
    </row>
    <row r="163" spans="1:16" x14ac:dyDescent="0.25">
      <c r="A163" s="96"/>
      <c r="B163" s="79" t="s">
        <v>80</v>
      </c>
      <c r="C163" s="33" t="s">
        <v>4</v>
      </c>
      <c r="D163" s="17">
        <v>4500000</v>
      </c>
      <c r="E163" s="18"/>
      <c r="F163" s="34">
        <v>4500000</v>
      </c>
      <c r="G163" s="18"/>
      <c r="H163" s="18"/>
      <c r="I163" s="17">
        <v>8801235</v>
      </c>
      <c r="J163" s="18"/>
      <c r="K163" s="34">
        <v>8801235</v>
      </c>
      <c r="L163" s="18"/>
      <c r="M163" s="19"/>
      <c r="O163" s="81"/>
      <c r="P163" s="81"/>
    </row>
    <row r="164" spans="1:16" x14ac:dyDescent="0.25">
      <c r="A164" s="96"/>
      <c r="B164" s="79" t="s">
        <v>83</v>
      </c>
      <c r="C164" s="33" t="s">
        <v>4</v>
      </c>
      <c r="D164" s="17">
        <v>5700000</v>
      </c>
      <c r="E164" s="18"/>
      <c r="F164" s="34">
        <v>5700000</v>
      </c>
      <c r="G164" s="18"/>
      <c r="H164" s="18"/>
      <c r="I164" s="17">
        <v>11148231</v>
      </c>
      <c r="J164" s="18"/>
      <c r="K164" s="34">
        <v>11148231</v>
      </c>
      <c r="L164" s="18"/>
      <c r="M164" s="19"/>
      <c r="O164" s="81"/>
      <c r="P164" s="81"/>
    </row>
    <row r="165" spans="1:16" x14ac:dyDescent="0.25">
      <c r="A165" s="96"/>
      <c r="B165" s="79" t="s">
        <v>84</v>
      </c>
      <c r="C165" s="33" t="s">
        <v>4</v>
      </c>
      <c r="D165" s="17">
        <v>1299857.56</v>
      </c>
      <c r="E165" s="18"/>
      <c r="F165" s="34">
        <v>1299857.56</v>
      </c>
      <c r="G165" s="18"/>
      <c r="H165" s="18"/>
      <c r="I165" s="17">
        <v>2542300.4115748</v>
      </c>
      <c r="J165" s="18"/>
      <c r="K165" s="34">
        <v>2542300.4115748</v>
      </c>
      <c r="L165" s="18"/>
      <c r="M165" s="19"/>
      <c r="O165" s="81"/>
      <c r="P165" s="81"/>
    </row>
    <row r="166" spans="1:16" x14ac:dyDescent="0.25">
      <c r="A166" s="95" t="s">
        <v>95</v>
      </c>
      <c r="B166" s="79" t="s">
        <v>5</v>
      </c>
      <c r="C166" s="33" t="s">
        <v>4</v>
      </c>
      <c r="D166" s="17">
        <v>7999999.9699999997</v>
      </c>
      <c r="E166" s="34">
        <v>7999999.9699999997</v>
      </c>
      <c r="F166" s="18"/>
      <c r="G166" s="18"/>
      <c r="H166" s="18"/>
      <c r="I166" s="17">
        <v>15646639.9413251</v>
      </c>
      <c r="J166" s="34">
        <v>15646639.9413251</v>
      </c>
      <c r="K166" s="18"/>
      <c r="L166" s="18"/>
      <c r="M166" s="19"/>
      <c r="O166" s="81"/>
      <c r="P166" s="81"/>
    </row>
    <row r="167" spans="1:16" x14ac:dyDescent="0.25">
      <c r="A167" s="96"/>
      <c r="B167" s="79" t="s">
        <v>11</v>
      </c>
      <c r="C167" s="33" t="s">
        <v>4</v>
      </c>
      <c r="D167" s="17">
        <v>7615384.6399999997</v>
      </c>
      <c r="E167" s="34">
        <v>7615384.6399999997</v>
      </c>
      <c r="F167" s="18"/>
      <c r="G167" s="18"/>
      <c r="H167" s="18"/>
      <c r="I167" s="17">
        <v>14894397.7404512</v>
      </c>
      <c r="J167" s="34">
        <v>14894397.7404512</v>
      </c>
      <c r="K167" s="18"/>
      <c r="L167" s="18"/>
      <c r="M167" s="19"/>
      <c r="O167" s="81"/>
      <c r="P167" s="81"/>
    </row>
    <row r="168" spans="1:16" x14ac:dyDescent="0.25">
      <c r="A168" s="96"/>
      <c r="B168" s="79" t="s">
        <v>19</v>
      </c>
      <c r="C168" s="33" t="s">
        <v>4</v>
      </c>
      <c r="D168" s="17">
        <v>11153846.199999999</v>
      </c>
      <c r="E168" s="34">
        <v>11153846.199999999</v>
      </c>
      <c r="F168" s="18"/>
      <c r="G168" s="18"/>
      <c r="H168" s="18"/>
      <c r="I168" s="17">
        <v>21815027.013346002</v>
      </c>
      <c r="J168" s="34">
        <v>21815027.013346002</v>
      </c>
      <c r="K168" s="18"/>
      <c r="L168" s="18"/>
      <c r="M168" s="19"/>
      <c r="O168" s="81"/>
      <c r="P168" s="81"/>
    </row>
    <row r="169" spans="1:16" x14ac:dyDescent="0.25">
      <c r="A169" s="96"/>
      <c r="B169" s="79" t="s">
        <v>20</v>
      </c>
      <c r="C169" s="33" t="s">
        <v>4</v>
      </c>
      <c r="D169" s="17">
        <v>27512820.5</v>
      </c>
      <c r="E169" s="34">
        <v>27512820.5</v>
      </c>
      <c r="F169" s="18"/>
      <c r="G169" s="18"/>
      <c r="H169" s="18"/>
      <c r="I169" s="17">
        <v>53810399.718515001</v>
      </c>
      <c r="J169" s="34">
        <v>53810399.718515001</v>
      </c>
      <c r="K169" s="18"/>
      <c r="L169" s="18"/>
      <c r="M169" s="19"/>
      <c r="O169" s="81"/>
      <c r="P169" s="81"/>
    </row>
    <row r="170" spans="1:16" x14ac:dyDescent="0.25">
      <c r="A170" s="95" t="s">
        <v>96</v>
      </c>
      <c r="B170" s="79" t="s">
        <v>5</v>
      </c>
      <c r="C170" s="33" t="s">
        <v>4</v>
      </c>
      <c r="D170" s="17">
        <v>18000000</v>
      </c>
      <c r="E170" s="34">
        <v>18000000</v>
      </c>
      <c r="F170" s="18"/>
      <c r="G170" s="18"/>
      <c r="H170" s="18"/>
      <c r="I170" s="17">
        <v>35204940</v>
      </c>
      <c r="J170" s="34">
        <v>35204940</v>
      </c>
      <c r="K170" s="18"/>
      <c r="L170" s="18"/>
      <c r="M170" s="19"/>
      <c r="O170" s="81"/>
      <c r="P170" s="81"/>
    </row>
    <row r="171" spans="1:16" x14ac:dyDescent="0.25">
      <c r="A171" s="96"/>
      <c r="B171" s="79" t="s">
        <v>11</v>
      </c>
      <c r="C171" s="33" t="s">
        <v>4</v>
      </c>
      <c r="D171" s="17">
        <v>15000000</v>
      </c>
      <c r="E171" s="34">
        <v>15000000</v>
      </c>
      <c r="F171" s="18"/>
      <c r="G171" s="18"/>
      <c r="H171" s="18"/>
      <c r="I171" s="17">
        <v>29337450</v>
      </c>
      <c r="J171" s="34">
        <v>29337450</v>
      </c>
      <c r="K171" s="18"/>
      <c r="L171" s="18"/>
      <c r="M171" s="19"/>
      <c r="O171" s="81"/>
      <c r="P171" s="81"/>
    </row>
    <row r="172" spans="1:16" x14ac:dyDescent="0.25">
      <c r="A172" s="96"/>
      <c r="B172" s="79" t="s">
        <v>19</v>
      </c>
      <c r="C172" s="33" t="s">
        <v>4</v>
      </c>
      <c r="D172" s="17">
        <v>11400000</v>
      </c>
      <c r="E172" s="34">
        <v>11400000</v>
      </c>
      <c r="F172" s="18"/>
      <c r="G172" s="18"/>
      <c r="H172" s="18"/>
      <c r="I172" s="17">
        <v>22296462</v>
      </c>
      <c r="J172" s="34">
        <v>22296462</v>
      </c>
      <c r="K172" s="18"/>
      <c r="L172" s="18"/>
      <c r="M172" s="19"/>
      <c r="O172" s="81"/>
      <c r="P172" s="81"/>
    </row>
    <row r="173" spans="1:16" x14ac:dyDescent="0.25">
      <c r="A173" s="96"/>
      <c r="B173" s="79" t="s">
        <v>20</v>
      </c>
      <c r="C173" s="33" t="s">
        <v>4</v>
      </c>
      <c r="D173" s="17">
        <v>7800000</v>
      </c>
      <c r="E173" s="34">
        <v>7800000</v>
      </c>
      <c r="F173" s="18"/>
      <c r="G173" s="18"/>
      <c r="H173" s="18"/>
      <c r="I173" s="17">
        <v>15255474</v>
      </c>
      <c r="J173" s="34">
        <v>15255474</v>
      </c>
      <c r="K173" s="18"/>
      <c r="L173" s="18"/>
      <c r="M173" s="19"/>
      <c r="O173" s="81"/>
      <c r="P173" s="81"/>
    </row>
    <row r="174" spans="1:16" x14ac:dyDescent="0.25">
      <c r="A174" s="96"/>
      <c r="B174" s="79" t="s">
        <v>21</v>
      </c>
      <c r="C174" s="33" t="s">
        <v>4</v>
      </c>
      <c r="D174" s="17">
        <v>9900000</v>
      </c>
      <c r="E174" s="34">
        <v>9900000</v>
      </c>
      <c r="F174" s="18"/>
      <c r="G174" s="18"/>
      <c r="H174" s="18"/>
      <c r="I174" s="17">
        <v>19362717</v>
      </c>
      <c r="J174" s="34">
        <v>19362717</v>
      </c>
      <c r="K174" s="18"/>
      <c r="L174" s="18"/>
      <c r="M174" s="19"/>
      <c r="O174" s="81"/>
      <c r="P174" s="81"/>
    </row>
    <row r="175" spans="1:16" x14ac:dyDescent="0.25">
      <c r="A175" s="95" t="s">
        <v>97</v>
      </c>
      <c r="B175" s="79" t="s">
        <v>5</v>
      </c>
      <c r="C175" s="33" t="s">
        <v>4</v>
      </c>
      <c r="D175" s="17">
        <v>15000000</v>
      </c>
      <c r="E175" s="34">
        <v>15000000</v>
      </c>
      <c r="F175" s="18"/>
      <c r="G175" s="18"/>
      <c r="H175" s="18"/>
      <c r="I175" s="17">
        <v>29337450</v>
      </c>
      <c r="J175" s="34">
        <v>29337450</v>
      </c>
      <c r="K175" s="18"/>
      <c r="L175" s="18"/>
      <c r="M175" s="19"/>
      <c r="O175" s="81"/>
      <c r="P175" s="81"/>
    </row>
    <row r="176" spans="1:16" x14ac:dyDescent="0.25">
      <c r="A176" s="96"/>
      <c r="B176" s="79" t="s">
        <v>11</v>
      </c>
      <c r="C176" s="33" t="s">
        <v>4</v>
      </c>
      <c r="D176" s="17">
        <v>5000000</v>
      </c>
      <c r="E176" s="34">
        <v>5000000</v>
      </c>
      <c r="F176" s="18"/>
      <c r="G176" s="18"/>
      <c r="H176" s="18"/>
      <c r="I176" s="17">
        <v>9779150</v>
      </c>
      <c r="J176" s="34">
        <v>9779150</v>
      </c>
      <c r="K176" s="18"/>
      <c r="L176" s="18"/>
      <c r="M176" s="19"/>
      <c r="O176" s="81"/>
      <c r="P176" s="81"/>
    </row>
    <row r="177" spans="1:16" x14ac:dyDescent="0.25">
      <c r="A177" s="96"/>
      <c r="B177" s="79" t="s">
        <v>19</v>
      </c>
      <c r="C177" s="33" t="s">
        <v>4</v>
      </c>
      <c r="D177" s="17">
        <v>7750000</v>
      </c>
      <c r="E177" s="34">
        <v>7750000</v>
      </c>
      <c r="F177" s="18"/>
      <c r="G177" s="18"/>
      <c r="H177" s="18"/>
      <c r="I177" s="17">
        <v>15157682.5</v>
      </c>
      <c r="J177" s="34">
        <v>15157682.5</v>
      </c>
      <c r="K177" s="18"/>
      <c r="L177" s="18"/>
      <c r="M177" s="19"/>
      <c r="O177" s="81"/>
      <c r="P177" s="81"/>
    </row>
    <row r="178" spans="1:16" x14ac:dyDescent="0.25">
      <c r="A178" s="96"/>
      <c r="B178" s="79" t="s">
        <v>20</v>
      </c>
      <c r="C178" s="33" t="s">
        <v>4</v>
      </c>
      <c r="D178" s="17">
        <v>4250000</v>
      </c>
      <c r="E178" s="34">
        <v>4250000</v>
      </c>
      <c r="F178" s="18"/>
      <c r="G178" s="18"/>
      <c r="H178" s="18"/>
      <c r="I178" s="17">
        <v>8312277.5</v>
      </c>
      <c r="J178" s="34">
        <v>8312277.5</v>
      </c>
      <c r="K178" s="18"/>
      <c r="L178" s="18"/>
      <c r="M178" s="19"/>
      <c r="O178" s="81"/>
      <c r="P178" s="81"/>
    </row>
    <row r="179" spans="1:16" x14ac:dyDescent="0.25">
      <c r="A179" s="95" t="s">
        <v>98</v>
      </c>
      <c r="B179" s="79" t="s">
        <v>5</v>
      </c>
      <c r="C179" s="33" t="s">
        <v>4</v>
      </c>
      <c r="D179" s="17">
        <v>28717948.699999999</v>
      </c>
      <c r="E179" s="34">
        <v>28717948.699999999</v>
      </c>
      <c r="F179" s="18"/>
      <c r="G179" s="18"/>
      <c r="H179" s="18"/>
      <c r="I179" s="17">
        <v>56167425.605921</v>
      </c>
      <c r="J179" s="34">
        <v>56167425.605921</v>
      </c>
      <c r="K179" s="18"/>
      <c r="L179" s="18"/>
      <c r="M179" s="19"/>
      <c r="O179" s="81"/>
      <c r="P179" s="81"/>
    </row>
    <row r="180" spans="1:16" x14ac:dyDescent="0.25">
      <c r="A180" s="96"/>
      <c r="B180" s="79" t="s">
        <v>11</v>
      </c>
      <c r="C180" s="33" t="s">
        <v>4</v>
      </c>
      <c r="D180" s="17">
        <v>46538461.539999999</v>
      </c>
      <c r="E180" s="34">
        <v>46538461.539999999</v>
      </c>
      <c r="F180" s="18"/>
      <c r="G180" s="18"/>
      <c r="H180" s="18"/>
      <c r="I180" s="17">
        <v>91021319.233778194</v>
      </c>
      <c r="J180" s="34">
        <v>91021319.233778194</v>
      </c>
      <c r="K180" s="18"/>
      <c r="L180" s="18"/>
      <c r="M180" s="19"/>
      <c r="O180" s="81"/>
      <c r="P180" s="81"/>
    </row>
    <row r="181" spans="1:16" x14ac:dyDescent="0.25">
      <c r="A181" s="96"/>
      <c r="B181" s="79" t="s">
        <v>19</v>
      </c>
      <c r="C181" s="33" t="s">
        <v>4</v>
      </c>
      <c r="D181" s="17">
        <v>64307692.299999997</v>
      </c>
      <c r="E181" s="34">
        <v>64307692.299999997</v>
      </c>
      <c r="F181" s="18"/>
      <c r="G181" s="18"/>
      <c r="H181" s="18"/>
      <c r="I181" s="17">
        <v>125774913.831109</v>
      </c>
      <c r="J181" s="34">
        <v>125774913.831109</v>
      </c>
      <c r="K181" s="18"/>
      <c r="L181" s="18"/>
      <c r="M181" s="19"/>
      <c r="O181" s="81"/>
      <c r="P181" s="81"/>
    </row>
    <row r="182" spans="1:16" x14ac:dyDescent="0.25">
      <c r="A182" s="95" t="s">
        <v>99</v>
      </c>
      <c r="B182" s="79" t="s">
        <v>5</v>
      </c>
      <c r="C182" s="33" t="s">
        <v>4</v>
      </c>
      <c r="D182" s="17">
        <v>32450000</v>
      </c>
      <c r="E182" s="34">
        <v>32450000</v>
      </c>
      <c r="F182" s="18"/>
      <c r="G182" s="18"/>
      <c r="H182" s="18"/>
      <c r="I182" s="17">
        <v>63466683.5</v>
      </c>
      <c r="J182" s="34">
        <v>63466683.5</v>
      </c>
      <c r="K182" s="18"/>
      <c r="L182" s="18"/>
      <c r="M182" s="19"/>
      <c r="O182" s="81"/>
      <c r="P182" s="81"/>
    </row>
    <row r="183" spans="1:16" x14ac:dyDescent="0.25">
      <c r="A183" s="96"/>
      <c r="B183" s="79" t="s">
        <v>11</v>
      </c>
      <c r="C183" s="33" t="s">
        <v>4</v>
      </c>
      <c r="D183" s="17">
        <v>21000000</v>
      </c>
      <c r="E183" s="34">
        <v>21000000</v>
      </c>
      <c r="F183" s="18"/>
      <c r="G183" s="18"/>
      <c r="H183" s="18"/>
      <c r="I183" s="17">
        <v>41072430</v>
      </c>
      <c r="J183" s="34">
        <v>41072430</v>
      </c>
      <c r="K183" s="18"/>
      <c r="L183" s="18"/>
      <c r="M183" s="19"/>
      <c r="O183" s="81"/>
      <c r="P183" s="81"/>
    </row>
    <row r="184" spans="1:16" x14ac:dyDescent="0.25">
      <c r="A184" s="96"/>
      <c r="B184" s="79" t="s">
        <v>19</v>
      </c>
      <c r="C184" s="33" t="s">
        <v>4</v>
      </c>
      <c r="D184" s="17">
        <v>23300000</v>
      </c>
      <c r="E184" s="34">
        <v>23300000</v>
      </c>
      <c r="F184" s="18"/>
      <c r="G184" s="18"/>
      <c r="H184" s="18"/>
      <c r="I184" s="17">
        <v>45570839</v>
      </c>
      <c r="J184" s="34">
        <v>45570839</v>
      </c>
      <c r="K184" s="18"/>
      <c r="L184" s="18"/>
      <c r="M184" s="19"/>
      <c r="O184" s="81"/>
      <c r="P184" s="81"/>
    </row>
    <row r="185" spans="1:16" x14ac:dyDescent="0.25">
      <c r="A185" s="95" t="s">
        <v>100</v>
      </c>
      <c r="B185" s="79" t="s">
        <v>5</v>
      </c>
      <c r="C185" s="33" t="s">
        <v>4</v>
      </c>
      <c r="D185" s="17">
        <v>958672.26</v>
      </c>
      <c r="E185" s="18"/>
      <c r="F185" s="34">
        <v>958672.26</v>
      </c>
      <c r="G185" s="18"/>
      <c r="H185" s="18"/>
      <c r="I185" s="17">
        <v>1874999.9662758</v>
      </c>
      <c r="J185" s="18"/>
      <c r="K185" s="34">
        <v>1874999.9662758</v>
      </c>
      <c r="L185" s="18"/>
      <c r="M185" s="19"/>
      <c r="O185" s="81"/>
      <c r="P185" s="81"/>
    </row>
    <row r="186" spans="1:16" x14ac:dyDescent="0.25">
      <c r="A186" s="96"/>
      <c r="B186" s="79" t="s">
        <v>11</v>
      </c>
      <c r="C186" s="33" t="s">
        <v>4</v>
      </c>
      <c r="D186" s="17">
        <v>2430234.2799999998</v>
      </c>
      <c r="E186" s="18"/>
      <c r="F186" s="34">
        <v>2430234.2799999998</v>
      </c>
      <c r="G186" s="18"/>
      <c r="H186" s="18"/>
      <c r="I186" s="17">
        <v>4753125.1118524</v>
      </c>
      <c r="J186" s="18"/>
      <c r="K186" s="34">
        <v>4753125.1118524</v>
      </c>
      <c r="L186" s="18"/>
      <c r="M186" s="19"/>
      <c r="O186" s="81"/>
      <c r="P186" s="81"/>
    </row>
    <row r="187" spans="1:16" x14ac:dyDescent="0.25">
      <c r="A187" s="96"/>
      <c r="B187" s="79" t="s">
        <v>19</v>
      </c>
      <c r="C187" s="33" t="s">
        <v>4</v>
      </c>
      <c r="D187" s="17">
        <v>2162764.7000000002</v>
      </c>
      <c r="E187" s="18"/>
      <c r="F187" s="34">
        <v>2162764.7000000002</v>
      </c>
      <c r="G187" s="18"/>
      <c r="H187" s="18"/>
      <c r="I187" s="17">
        <v>4230000.0832009995</v>
      </c>
      <c r="J187" s="18"/>
      <c r="K187" s="34">
        <v>4230000.0832009995</v>
      </c>
      <c r="L187" s="18"/>
      <c r="M187" s="19"/>
      <c r="O187" s="81"/>
      <c r="P187" s="81"/>
    </row>
    <row r="188" spans="1:16" x14ac:dyDescent="0.25">
      <c r="A188" s="96"/>
      <c r="B188" s="79" t="s">
        <v>20</v>
      </c>
      <c r="C188" s="33" t="s">
        <v>4</v>
      </c>
      <c r="D188" s="17">
        <v>32857.15</v>
      </c>
      <c r="E188" s="18"/>
      <c r="F188" s="34">
        <v>32857.15</v>
      </c>
      <c r="G188" s="18"/>
      <c r="H188" s="18"/>
      <c r="I188" s="17">
        <v>64262.999684499999</v>
      </c>
      <c r="J188" s="18"/>
      <c r="K188" s="34">
        <v>64262.999684499999</v>
      </c>
      <c r="L188" s="18"/>
      <c r="M188" s="19"/>
      <c r="O188" s="81"/>
      <c r="P188" s="81"/>
    </row>
    <row r="189" spans="1:16" x14ac:dyDescent="0.25">
      <c r="A189" s="96"/>
      <c r="B189" s="79" t="s">
        <v>21</v>
      </c>
      <c r="C189" s="33" t="s">
        <v>4</v>
      </c>
      <c r="D189" s="17">
        <v>2004251.28</v>
      </c>
      <c r="E189" s="18"/>
      <c r="F189" s="34">
        <v>2004251.28</v>
      </c>
      <c r="G189" s="18"/>
      <c r="H189" s="18"/>
      <c r="I189" s="17">
        <v>3919974.7809624001</v>
      </c>
      <c r="J189" s="18"/>
      <c r="K189" s="34">
        <v>3919974.7809624001</v>
      </c>
      <c r="L189" s="18"/>
      <c r="M189" s="19"/>
      <c r="O189" s="81"/>
      <c r="P189" s="81"/>
    </row>
    <row r="190" spans="1:16" x14ac:dyDescent="0.25">
      <c r="A190" s="96"/>
      <c r="B190" s="79" t="s">
        <v>76</v>
      </c>
      <c r="C190" s="33" t="s">
        <v>4</v>
      </c>
      <c r="D190" s="17">
        <v>832340.09</v>
      </c>
      <c r="E190" s="18"/>
      <c r="F190" s="34">
        <v>832340.09</v>
      </c>
      <c r="G190" s="18"/>
      <c r="H190" s="18"/>
      <c r="I190" s="17">
        <v>1627915.7182247001</v>
      </c>
      <c r="J190" s="18"/>
      <c r="K190" s="34">
        <v>1627915.7182247001</v>
      </c>
      <c r="L190" s="18"/>
      <c r="M190" s="19"/>
      <c r="O190" s="81"/>
      <c r="P190" s="81"/>
    </row>
    <row r="191" spans="1:16" x14ac:dyDescent="0.25">
      <c r="A191" s="96"/>
      <c r="B191" s="79" t="s">
        <v>79</v>
      </c>
      <c r="C191" s="33" t="s">
        <v>4</v>
      </c>
      <c r="D191" s="17">
        <v>525352.4</v>
      </c>
      <c r="E191" s="18"/>
      <c r="F191" s="34">
        <v>525352.4</v>
      </c>
      <c r="G191" s="18"/>
      <c r="H191" s="18"/>
      <c r="I191" s="17">
        <v>1027499.984492</v>
      </c>
      <c r="J191" s="18"/>
      <c r="K191" s="34">
        <v>1027499.984492</v>
      </c>
      <c r="L191" s="18"/>
      <c r="M191" s="19"/>
      <c r="O191" s="81"/>
      <c r="P191" s="81"/>
    </row>
    <row r="192" spans="1:16" x14ac:dyDescent="0.25">
      <c r="A192" s="95" t="s">
        <v>101</v>
      </c>
      <c r="B192" s="79" t="s">
        <v>5</v>
      </c>
      <c r="C192" s="33" t="s">
        <v>4</v>
      </c>
      <c r="D192" s="17">
        <v>10000000</v>
      </c>
      <c r="E192" s="34">
        <v>10000000</v>
      </c>
      <c r="F192" s="18"/>
      <c r="G192" s="18"/>
      <c r="H192" s="18"/>
      <c r="I192" s="17">
        <v>19558300</v>
      </c>
      <c r="J192" s="34">
        <v>19558300</v>
      </c>
      <c r="K192" s="18"/>
      <c r="L192" s="18"/>
      <c r="M192" s="19"/>
      <c r="O192" s="81"/>
      <c r="P192" s="81"/>
    </row>
    <row r="193" spans="1:16" x14ac:dyDescent="0.25">
      <c r="A193" s="96"/>
      <c r="B193" s="79" t="s">
        <v>11</v>
      </c>
      <c r="C193" s="33" t="s">
        <v>4</v>
      </c>
      <c r="D193" s="17">
        <v>5100000</v>
      </c>
      <c r="E193" s="34">
        <v>5100000</v>
      </c>
      <c r="F193" s="18"/>
      <c r="G193" s="18"/>
      <c r="H193" s="18"/>
      <c r="I193" s="17">
        <v>9974733</v>
      </c>
      <c r="J193" s="34">
        <v>9974733</v>
      </c>
      <c r="K193" s="18"/>
      <c r="L193" s="18"/>
      <c r="M193" s="19"/>
      <c r="O193" s="81"/>
      <c r="P193" s="81"/>
    </row>
    <row r="194" spans="1:16" x14ac:dyDescent="0.25">
      <c r="A194" s="96"/>
      <c r="B194" s="79" t="s">
        <v>19</v>
      </c>
      <c r="C194" s="33" t="s">
        <v>4</v>
      </c>
      <c r="D194" s="17">
        <v>8500000</v>
      </c>
      <c r="E194" s="34">
        <v>8500000</v>
      </c>
      <c r="F194" s="18"/>
      <c r="G194" s="18"/>
      <c r="H194" s="18"/>
      <c r="I194" s="17">
        <v>16624555</v>
      </c>
      <c r="J194" s="34">
        <v>16624555</v>
      </c>
      <c r="K194" s="18"/>
      <c r="L194" s="18"/>
      <c r="M194" s="19"/>
      <c r="O194" s="81"/>
      <c r="P194" s="81"/>
    </row>
    <row r="195" spans="1:16" x14ac:dyDescent="0.25">
      <c r="A195" s="96"/>
      <c r="B195" s="79" t="s">
        <v>20</v>
      </c>
      <c r="C195" s="33" t="s">
        <v>4</v>
      </c>
      <c r="D195" s="17">
        <v>9500000</v>
      </c>
      <c r="E195" s="34">
        <v>9500000</v>
      </c>
      <c r="F195" s="18"/>
      <c r="G195" s="18"/>
      <c r="H195" s="18"/>
      <c r="I195" s="17">
        <v>18580385</v>
      </c>
      <c r="J195" s="34">
        <v>18580385</v>
      </c>
      <c r="K195" s="18"/>
      <c r="L195" s="18"/>
      <c r="M195" s="19"/>
      <c r="O195" s="81"/>
      <c r="P195" s="81"/>
    </row>
    <row r="196" spans="1:16" x14ac:dyDescent="0.25">
      <c r="A196" s="96"/>
      <c r="B196" s="79" t="s">
        <v>21</v>
      </c>
      <c r="C196" s="33" t="s">
        <v>4</v>
      </c>
      <c r="D196" s="17">
        <v>9600000</v>
      </c>
      <c r="E196" s="34">
        <v>9600000</v>
      </c>
      <c r="F196" s="18"/>
      <c r="G196" s="18"/>
      <c r="H196" s="18"/>
      <c r="I196" s="17">
        <v>18775968</v>
      </c>
      <c r="J196" s="34">
        <v>18775968</v>
      </c>
      <c r="K196" s="18"/>
      <c r="L196" s="18"/>
      <c r="M196" s="19"/>
      <c r="O196" s="81"/>
      <c r="P196" s="81"/>
    </row>
    <row r="197" spans="1:16" x14ac:dyDescent="0.25">
      <c r="A197" s="95" t="s">
        <v>102</v>
      </c>
      <c r="B197" s="79" t="s">
        <v>5</v>
      </c>
      <c r="C197" s="33" t="s">
        <v>4</v>
      </c>
      <c r="D197" s="17">
        <v>2499999.9500000002</v>
      </c>
      <c r="E197" s="18"/>
      <c r="F197" s="34">
        <v>2499999.9500000002</v>
      </c>
      <c r="G197" s="18"/>
      <c r="H197" s="18"/>
      <c r="I197" s="17">
        <v>4889574.9022084996</v>
      </c>
      <c r="J197" s="18"/>
      <c r="K197" s="34">
        <v>4889574.9022084996</v>
      </c>
      <c r="L197" s="18"/>
      <c r="M197" s="19"/>
      <c r="O197" s="81"/>
      <c r="P197" s="81"/>
    </row>
    <row r="198" spans="1:16" x14ac:dyDescent="0.25">
      <c r="A198" s="96"/>
      <c r="B198" s="79" t="s">
        <v>11</v>
      </c>
      <c r="C198" s="33" t="s">
        <v>4</v>
      </c>
      <c r="D198" s="17">
        <v>9999999.9900000002</v>
      </c>
      <c r="E198" s="18"/>
      <c r="F198" s="34">
        <v>9999999.9900000002</v>
      </c>
      <c r="G198" s="18"/>
      <c r="H198" s="18"/>
      <c r="I198" s="17">
        <v>19558299.980441701</v>
      </c>
      <c r="J198" s="18"/>
      <c r="K198" s="34">
        <v>19558299.980441701</v>
      </c>
      <c r="L198" s="18"/>
      <c r="M198" s="19"/>
      <c r="O198" s="81"/>
      <c r="P198" s="81"/>
    </row>
    <row r="199" spans="1:16" x14ac:dyDescent="0.25">
      <c r="A199" s="96"/>
      <c r="B199" s="79" t="s">
        <v>19</v>
      </c>
      <c r="C199" s="33" t="s">
        <v>4</v>
      </c>
      <c r="D199" s="17">
        <v>3999999.94</v>
      </c>
      <c r="E199" s="18"/>
      <c r="F199" s="34">
        <v>3999999.94</v>
      </c>
      <c r="G199" s="18"/>
      <c r="H199" s="18"/>
      <c r="I199" s="17">
        <v>7823319.8826502003</v>
      </c>
      <c r="J199" s="18"/>
      <c r="K199" s="34">
        <v>7823319.8826502003</v>
      </c>
      <c r="L199" s="18"/>
      <c r="M199" s="19"/>
      <c r="O199" s="81"/>
      <c r="P199" s="81"/>
    </row>
    <row r="200" spans="1:16" x14ac:dyDescent="0.25">
      <c r="A200" s="96"/>
      <c r="B200" s="79" t="s">
        <v>20</v>
      </c>
      <c r="C200" s="33" t="s">
        <v>4</v>
      </c>
      <c r="D200" s="17">
        <v>8500000.0199999996</v>
      </c>
      <c r="E200" s="18"/>
      <c r="F200" s="34">
        <v>8500000.0199999996</v>
      </c>
      <c r="G200" s="18"/>
      <c r="H200" s="18"/>
      <c r="I200" s="17">
        <v>16624555.039116601</v>
      </c>
      <c r="J200" s="18"/>
      <c r="K200" s="34">
        <v>16624555.039116601</v>
      </c>
      <c r="L200" s="18"/>
      <c r="M200" s="19"/>
      <c r="O200" s="81"/>
      <c r="P200" s="81"/>
    </row>
    <row r="201" spans="1:16" x14ac:dyDescent="0.25">
      <c r="A201" s="96"/>
      <c r="B201" s="79" t="s">
        <v>21</v>
      </c>
      <c r="C201" s="33" t="s">
        <v>4</v>
      </c>
      <c r="D201" s="17">
        <v>7500000.04</v>
      </c>
      <c r="E201" s="18"/>
      <c r="F201" s="34">
        <v>7500000.04</v>
      </c>
      <c r="G201" s="18"/>
      <c r="H201" s="18"/>
      <c r="I201" s="17">
        <v>14668725.078233199</v>
      </c>
      <c r="J201" s="18"/>
      <c r="K201" s="34">
        <v>14668725.078233199</v>
      </c>
      <c r="L201" s="18"/>
      <c r="M201" s="19"/>
      <c r="O201" s="81"/>
      <c r="P201" s="81"/>
    </row>
    <row r="202" spans="1:16" x14ac:dyDescent="0.25">
      <c r="A202" s="95" t="s">
        <v>103</v>
      </c>
      <c r="B202" s="79" t="s">
        <v>11</v>
      </c>
      <c r="C202" s="33" t="s">
        <v>4</v>
      </c>
      <c r="D202" s="17">
        <v>19736.79</v>
      </c>
      <c r="E202" s="18"/>
      <c r="F202" s="34">
        <v>19736.79</v>
      </c>
      <c r="G202" s="18"/>
      <c r="H202" s="18"/>
      <c r="I202" s="17">
        <v>38601.805985699997</v>
      </c>
      <c r="J202" s="18"/>
      <c r="K202" s="34">
        <v>38601.805985699997</v>
      </c>
      <c r="L202" s="18"/>
      <c r="M202" s="19"/>
      <c r="O202" s="81"/>
      <c r="P202" s="81"/>
    </row>
    <row r="203" spans="1:16" x14ac:dyDescent="0.25">
      <c r="A203" s="96"/>
      <c r="B203" s="79" t="s">
        <v>19</v>
      </c>
      <c r="C203" s="33" t="s">
        <v>4</v>
      </c>
      <c r="D203" s="17">
        <v>197368.56</v>
      </c>
      <c r="E203" s="18"/>
      <c r="F203" s="34">
        <v>197368.56</v>
      </c>
      <c r="G203" s="18"/>
      <c r="H203" s="18"/>
      <c r="I203" s="17">
        <v>386019.35070479999</v>
      </c>
      <c r="J203" s="18"/>
      <c r="K203" s="34">
        <v>386019.35070479999</v>
      </c>
      <c r="L203" s="18"/>
      <c r="M203" s="19"/>
      <c r="O203" s="81"/>
      <c r="P203" s="81"/>
    </row>
    <row r="204" spans="1:16" x14ac:dyDescent="0.25">
      <c r="A204" s="96"/>
      <c r="B204" s="79" t="s">
        <v>20</v>
      </c>
      <c r="C204" s="33" t="s">
        <v>4</v>
      </c>
      <c r="D204" s="17">
        <v>197368.56</v>
      </c>
      <c r="E204" s="18"/>
      <c r="F204" s="34">
        <v>197368.56</v>
      </c>
      <c r="G204" s="18"/>
      <c r="H204" s="18"/>
      <c r="I204" s="17">
        <v>386019.35070479999</v>
      </c>
      <c r="J204" s="18"/>
      <c r="K204" s="34">
        <v>386019.35070479999</v>
      </c>
      <c r="L204" s="18"/>
      <c r="M204" s="19"/>
      <c r="O204" s="81"/>
      <c r="P204" s="81"/>
    </row>
    <row r="205" spans="1:16" x14ac:dyDescent="0.25">
      <c r="A205" s="96"/>
      <c r="B205" s="79" t="s">
        <v>21</v>
      </c>
      <c r="C205" s="33" t="s">
        <v>4</v>
      </c>
      <c r="D205" s="17">
        <v>657894.65</v>
      </c>
      <c r="E205" s="18"/>
      <c r="F205" s="34">
        <v>657894.65</v>
      </c>
      <c r="G205" s="18"/>
      <c r="H205" s="18"/>
      <c r="I205" s="17">
        <v>1286730.0933095</v>
      </c>
      <c r="J205" s="18"/>
      <c r="K205" s="34">
        <v>1286730.0933095</v>
      </c>
      <c r="L205" s="18"/>
      <c r="M205" s="19"/>
      <c r="O205" s="81"/>
      <c r="P205" s="81"/>
    </row>
    <row r="206" spans="1:16" x14ac:dyDescent="0.25">
      <c r="A206" s="96"/>
      <c r="B206" s="79" t="s">
        <v>76</v>
      </c>
      <c r="C206" s="33" t="s">
        <v>4</v>
      </c>
      <c r="D206" s="17">
        <v>657894.65</v>
      </c>
      <c r="E206" s="18"/>
      <c r="F206" s="34">
        <v>657894.65</v>
      </c>
      <c r="G206" s="18"/>
      <c r="H206" s="18"/>
      <c r="I206" s="17">
        <v>1286730.0933095</v>
      </c>
      <c r="J206" s="18"/>
      <c r="K206" s="34">
        <v>1286730.0933095</v>
      </c>
      <c r="L206" s="18"/>
      <c r="M206" s="19"/>
      <c r="O206" s="81"/>
      <c r="P206" s="81"/>
    </row>
    <row r="207" spans="1:16" x14ac:dyDescent="0.25">
      <c r="A207" s="96"/>
      <c r="B207" s="79" t="s">
        <v>79</v>
      </c>
      <c r="C207" s="33" t="s">
        <v>4</v>
      </c>
      <c r="D207" s="17">
        <v>901315.71</v>
      </c>
      <c r="E207" s="18"/>
      <c r="F207" s="34">
        <v>901315.71</v>
      </c>
      <c r="G207" s="18"/>
      <c r="H207" s="18"/>
      <c r="I207" s="17">
        <v>1762820.3050893</v>
      </c>
      <c r="J207" s="18"/>
      <c r="K207" s="34">
        <v>1762820.3050893</v>
      </c>
      <c r="L207" s="18"/>
      <c r="M207" s="19"/>
      <c r="O207" s="81"/>
      <c r="P207" s="81"/>
    </row>
    <row r="208" spans="1:16" x14ac:dyDescent="0.25">
      <c r="A208" s="96"/>
      <c r="B208" s="79" t="s">
        <v>80</v>
      </c>
      <c r="C208" s="33" t="s">
        <v>4</v>
      </c>
      <c r="D208" s="17">
        <v>657894.65</v>
      </c>
      <c r="E208" s="34">
        <v>657894.65</v>
      </c>
      <c r="F208" s="18"/>
      <c r="G208" s="18"/>
      <c r="H208" s="18"/>
      <c r="I208" s="17">
        <v>1286730.0933095</v>
      </c>
      <c r="J208" s="34">
        <v>1286730.0933095</v>
      </c>
      <c r="K208" s="18"/>
      <c r="L208" s="18"/>
      <c r="M208" s="19"/>
      <c r="O208" s="81"/>
      <c r="P208" s="81"/>
    </row>
    <row r="209" spans="1:16" x14ac:dyDescent="0.25">
      <c r="A209" s="96"/>
      <c r="B209" s="79" t="s">
        <v>83</v>
      </c>
      <c r="C209" s="33" t="s">
        <v>4</v>
      </c>
      <c r="D209" s="17">
        <v>3220200</v>
      </c>
      <c r="E209" s="34">
        <v>3220200</v>
      </c>
      <c r="F209" s="18"/>
      <c r="G209" s="18"/>
      <c r="H209" s="18"/>
      <c r="I209" s="17">
        <v>6298163.7659999998</v>
      </c>
      <c r="J209" s="34">
        <v>6298163.7659999998</v>
      </c>
      <c r="K209" s="18"/>
      <c r="L209" s="18"/>
      <c r="M209" s="19"/>
      <c r="O209" s="81"/>
      <c r="P209" s="81"/>
    </row>
    <row r="210" spans="1:16" x14ac:dyDescent="0.25">
      <c r="A210" s="96"/>
      <c r="B210" s="79" t="s">
        <v>84</v>
      </c>
      <c r="C210" s="33" t="s">
        <v>4</v>
      </c>
      <c r="D210" s="17">
        <v>1325060.6200000001</v>
      </c>
      <c r="E210" s="34">
        <v>1325060.6200000001</v>
      </c>
      <c r="F210" s="18"/>
      <c r="G210" s="18"/>
      <c r="H210" s="18"/>
      <c r="I210" s="17">
        <v>2591593.3124146</v>
      </c>
      <c r="J210" s="34">
        <v>2591593.3124146</v>
      </c>
      <c r="K210" s="18"/>
      <c r="L210" s="18"/>
      <c r="M210" s="19"/>
      <c r="O210" s="81"/>
      <c r="P210" s="81"/>
    </row>
    <row r="211" spans="1:16" x14ac:dyDescent="0.25">
      <c r="A211" s="95" t="s">
        <v>104</v>
      </c>
      <c r="B211" s="79" t="s">
        <v>5</v>
      </c>
      <c r="C211" s="33" t="s">
        <v>4</v>
      </c>
      <c r="D211" s="17">
        <v>1082466.68</v>
      </c>
      <c r="E211" s="34">
        <v>1082466.68</v>
      </c>
      <c r="F211" s="18"/>
      <c r="G211" s="18"/>
      <c r="H211" s="18"/>
      <c r="I211" s="17">
        <v>2117120.8067443999</v>
      </c>
      <c r="J211" s="34">
        <v>2117120.8067443999</v>
      </c>
      <c r="K211" s="18"/>
      <c r="L211" s="18"/>
      <c r="M211" s="19"/>
      <c r="O211" s="81"/>
      <c r="P211" s="81"/>
    </row>
    <row r="212" spans="1:16" x14ac:dyDescent="0.25">
      <c r="A212" s="96"/>
      <c r="B212" s="79" t="s">
        <v>11</v>
      </c>
      <c r="C212" s="33" t="s">
        <v>4</v>
      </c>
      <c r="D212" s="17">
        <v>1800000</v>
      </c>
      <c r="E212" s="34">
        <v>1800000</v>
      </c>
      <c r="F212" s="18"/>
      <c r="G212" s="18"/>
      <c r="H212" s="18"/>
      <c r="I212" s="17">
        <v>3520494</v>
      </c>
      <c r="J212" s="34">
        <v>3520494</v>
      </c>
      <c r="K212" s="18"/>
      <c r="L212" s="18"/>
      <c r="M212" s="19"/>
      <c r="O212" s="81"/>
      <c r="P212" s="81"/>
    </row>
    <row r="213" spans="1:16" x14ac:dyDescent="0.25">
      <c r="A213" s="96"/>
      <c r="B213" s="79" t="s">
        <v>19</v>
      </c>
      <c r="C213" s="33" t="s">
        <v>4</v>
      </c>
      <c r="D213" s="17">
        <v>2400000</v>
      </c>
      <c r="E213" s="34">
        <v>2400000</v>
      </c>
      <c r="F213" s="18"/>
      <c r="G213" s="18"/>
      <c r="H213" s="18"/>
      <c r="I213" s="17">
        <v>4693992</v>
      </c>
      <c r="J213" s="34">
        <v>4693992</v>
      </c>
      <c r="K213" s="18"/>
      <c r="L213" s="18"/>
      <c r="M213" s="19"/>
      <c r="O213" s="81"/>
      <c r="P213" s="81"/>
    </row>
    <row r="214" spans="1:16" x14ac:dyDescent="0.25">
      <c r="A214" s="96"/>
      <c r="B214" s="79" t="s">
        <v>20</v>
      </c>
      <c r="C214" s="33" t="s">
        <v>4</v>
      </c>
      <c r="D214" s="17">
        <v>1980000</v>
      </c>
      <c r="E214" s="34">
        <v>1980000</v>
      </c>
      <c r="F214" s="18"/>
      <c r="G214" s="18"/>
      <c r="H214" s="18"/>
      <c r="I214" s="17">
        <v>3872543.4</v>
      </c>
      <c r="J214" s="34">
        <v>3872543.4</v>
      </c>
      <c r="K214" s="18"/>
      <c r="L214" s="18"/>
      <c r="M214" s="19"/>
      <c r="O214" s="81"/>
      <c r="P214" s="81"/>
    </row>
    <row r="215" spans="1:16" x14ac:dyDescent="0.25">
      <c r="A215" s="96"/>
      <c r="B215" s="79" t="s">
        <v>21</v>
      </c>
      <c r="C215" s="33" t="s">
        <v>4</v>
      </c>
      <c r="D215" s="17">
        <v>3840000</v>
      </c>
      <c r="E215" s="34">
        <v>3840000</v>
      </c>
      <c r="F215" s="18"/>
      <c r="G215" s="18"/>
      <c r="H215" s="18"/>
      <c r="I215" s="17">
        <v>7510387.2000000002</v>
      </c>
      <c r="J215" s="34">
        <v>7510387.2000000002</v>
      </c>
      <c r="K215" s="18"/>
      <c r="L215" s="18"/>
      <c r="M215" s="19"/>
      <c r="O215" s="81"/>
      <c r="P215" s="81"/>
    </row>
    <row r="216" spans="1:16" x14ac:dyDescent="0.25">
      <c r="A216" s="96"/>
      <c r="B216" s="79" t="s">
        <v>76</v>
      </c>
      <c r="C216" s="33" t="s">
        <v>4</v>
      </c>
      <c r="D216" s="17">
        <v>8400000</v>
      </c>
      <c r="E216" s="34">
        <v>8400000</v>
      </c>
      <c r="F216" s="18"/>
      <c r="G216" s="18"/>
      <c r="H216" s="18"/>
      <c r="I216" s="17">
        <v>16428972</v>
      </c>
      <c r="J216" s="34">
        <v>16428972</v>
      </c>
      <c r="K216" s="18"/>
      <c r="L216" s="18"/>
      <c r="M216" s="19"/>
      <c r="O216" s="81"/>
      <c r="P216" s="81"/>
    </row>
    <row r="217" spans="1:16" x14ac:dyDescent="0.25">
      <c r="A217" s="96"/>
      <c r="B217" s="79" t="s">
        <v>79</v>
      </c>
      <c r="C217" s="33" t="s">
        <v>4</v>
      </c>
      <c r="D217" s="17">
        <v>4180000</v>
      </c>
      <c r="E217" s="34">
        <v>4180000</v>
      </c>
      <c r="F217" s="18"/>
      <c r="G217" s="18"/>
      <c r="H217" s="18"/>
      <c r="I217" s="17">
        <v>8175369.4000000004</v>
      </c>
      <c r="J217" s="34">
        <v>8175369.4000000004</v>
      </c>
      <c r="K217" s="18"/>
      <c r="L217" s="18"/>
      <c r="M217" s="19"/>
      <c r="O217" s="81"/>
      <c r="P217" s="81"/>
    </row>
    <row r="218" spans="1:16" x14ac:dyDescent="0.25">
      <c r="A218" s="95" t="s">
        <v>105</v>
      </c>
      <c r="B218" s="79" t="s">
        <v>5</v>
      </c>
      <c r="C218" s="33" t="s">
        <v>4</v>
      </c>
      <c r="D218" s="17">
        <v>700000</v>
      </c>
      <c r="E218" s="18"/>
      <c r="F218" s="34">
        <v>700000</v>
      </c>
      <c r="G218" s="18"/>
      <c r="H218" s="18"/>
      <c r="I218" s="17">
        <v>1369081</v>
      </c>
      <c r="J218" s="18"/>
      <c r="K218" s="34">
        <v>1369081</v>
      </c>
      <c r="L218" s="18"/>
      <c r="M218" s="19"/>
      <c r="O218" s="81"/>
      <c r="P218" s="81"/>
    </row>
    <row r="219" spans="1:16" x14ac:dyDescent="0.25">
      <c r="A219" s="96"/>
      <c r="B219" s="79" t="s">
        <v>11</v>
      </c>
      <c r="C219" s="33" t="s">
        <v>4</v>
      </c>
      <c r="D219" s="17">
        <v>2720000</v>
      </c>
      <c r="E219" s="18"/>
      <c r="F219" s="34">
        <v>2720000</v>
      </c>
      <c r="G219" s="18"/>
      <c r="H219" s="18"/>
      <c r="I219" s="17">
        <v>5319857.5999999996</v>
      </c>
      <c r="J219" s="18"/>
      <c r="K219" s="34">
        <v>5319857.5999999996</v>
      </c>
      <c r="L219" s="18"/>
      <c r="M219" s="19"/>
      <c r="O219" s="81"/>
      <c r="P219" s="81"/>
    </row>
    <row r="220" spans="1:16" x14ac:dyDescent="0.25">
      <c r="A220" s="96"/>
      <c r="B220" s="79" t="s">
        <v>19</v>
      </c>
      <c r="C220" s="33" t="s">
        <v>4</v>
      </c>
      <c r="D220" s="17">
        <v>2520000</v>
      </c>
      <c r="E220" s="18"/>
      <c r="F220" s="34">
        <v>2520000</v>
      </c>
      <c r="G220" s="18"/>
      <c r="H220" s="18"/>
      <c r="I220" s="17">
        <v>4928691.5999999996</v>
      </c>
      <c r="J220" s="18"/>
      <c r="K220" s="34">
        <v>4928691.5999999996</v>
      </c>
      <c r="L220" s="18"/>
      <c r="M220" s="19"/>
      <c r="O220" s="81"/>
      <c r="P220" s="81"/>
    </row>
    <row r="221" spans="1:16" x14ac:dyDescent="0.25">
      <c r="A221" s="96"/>
      <c r="B221" s="79" t="s">
        <v>20</v>
      </c>
      <c r="C221" s="33" t="s">
        <v>4</v>
      </c>
      <c r="D221" s="17">
        <v>3360000</v>
      </c>
      <c r="E221" s="18"/>
      <c r="F221" s="34">
        <v>3360000</v>
      </c>
      <c r="G221" s="18"/>
      <c r="H221" s="18"/>
      <c r="I221" s="17">
        <v>6571588.7999999998</v>
      </c>
      <c r="J221" s="18"/>
      <c r="K221" s="34">
        <v>6571588.7999999998</v>
      </c>
      <c r="L221" s="18"/>
      <c r="M221" s="19"/>
      <c r="O221" s="81"/>
      <c r="P221" s="81"/>
    </row>
    <row r="222" spans="1:16" x14ac:dyDescent="0.25">
      <c r="A222" s="96"/>
      <c r="B222" s="79" t="s">
        <v>21</v>
      </c>
      <c r="C222" s="33" t="s">
        <v>4</v>
      </c>
      <c r="D222" s="17">
        <v>5040000</v>
      </c>
      <c r="E222" s="18"/>
      <c r="F222" s="34">
        <v>5040000</v>
      </c>
      <c r="G222" s="18"/>
      <c r="H222" s="18"/>
      <c r="I222" s="17">
        <v>9857383.1999999993</v>
      </c>
      <c r="J222" s="18"/>
      <c r="K222" s="34">
        <v>9857383.1999999993</v>
      </c>
      <c r="L222" s="18"/>
      <c r="M222" s="19"/>
      <c r="O222" s="81"/>
      <c r="P222" s="81"/>
    </row>
    <row r="223" spans="1:16" x14ac:dyDescent="0.25">
      <c r="A223" s="96"/>
      <c r="B223" s="79" t="s">
        <v>76</v>
      </c>
      <c r="C223" s="33" t="s">
        <v>4</v>
      </c>
      <c r="D223" s="17">
        <v>4080000</v>
      </c>
      <c r="E223" s="18"/>
      <c r="F223" s="34">
        <v>4080000</v>
      </c>
      <c r="G223" s="18"/>
      <c r="H223" s="18"/>
      <c r="I223" s="17">
        <v>7979786.4000000004</v>
      </c>
      <c r="J223" s="18"/>
      <c r="K223" s="34">
        <v>7979786.4000000004</v>
      </c>
      <c r="L223" s="18"/>
      <c r="M223" s="19"/>
      <c r="O223" s="81"/>
      <c r="P223" s="81"/>
    </row>
    <row r="224" spans="1:16" x14ac:dyDescent="0.25">
      <c r="A224" s="95" t="s">
        <v>106</v>
      </c>
      <c r="B224" s="79" t="s">
        <v>5</v>
      </c>
      <c r="C224" s="33" t="s">
        <v>4</v>
      </c>
      <c r="D224" s="17">
        <v>3764705.88</v>
      </c>
      <c r="E224" s="18"/>
      <c r="F224" s="34">
        <v>3764705.88</v>
      </c>
      <c r="G224" s="18"/>
      <c r="H224" s="18"/>
      <c r="I224" s="17">
        <v>7363124.7012804002</v>
      </c>
      <c r="J224" s="18"/>
      <c r="K224" s="34">
        <v>7363124.7012804002</v>
      </c>
      <c r="L224" s="18"/>
      <c r="M224" s="19"/>
      <c r="O224" s="81"/>
      <c r="P224" s="81"/>
    </row>
    <row r="225" spans="1:16" x14ac:dyDescent="0.25">
      <c r="A225" s="96"/>
      <c r="B225" s="79" t="s">
        <v>11</v>
      </c>
      <c r="C225" s="33" t="s">
        <v>4</v>
      </c>
      <c r="D225" s="17">
        <v>7300000</v>
      </c>
      <c r="E225" s="18"/>
      <c r="F225" s="34">
        <v>7300000</v>
      </c>
      <c r="G225" s="18"/>
      <c r="H225" s="18"/>
      <c r="I225" s="17">
        <v>14277559</v>
      </c>
      <c r="J225" s="18"/>
      <c r="K225" s="34">
        <v>14277559</v>
      </c>
      <c r="L225" s="18"/>
      <c r="M225" s="19"/>
      <c r="O225" s="81"/>
      <c r="P225" s="81"/>
    </row>
    <row r="226" spans="1:16" x14ac:dyDescent="0.25">
      <c r="A226" s="96"/>
      <c r="B226" s="79" t="s">
        <v>19</v>
      </c>
      <c r="C226" s="33" t="s">
        <v>4</v>
      </c>
      <c r="D226" s="17">
        <v>7600000</v>
      </c>
      <c r="E226" s="18"/>
      <c r="F226" s="34">
        <v>7600000</v>
      </c>
      <c r="G226" s="18"/>
      <c r="H226" s="18"/>
      <c r="I226" s="17">
        <v>14864308</v>
      </c>
      <c r="J226" s="18"/>
      <c r="K226" s="34">
        <v>14864308</v>
      </c>
      <c r="L226" s="18"/>
      <c r="M226" s="19"/>
      <c r="O226" s="81"/>
      <c r="P226" s="81"/>
    </row>
    <row r="227" spans="1:16" x14ac:dyDescent="0.25">
      <c r="A227" s="96"/>
      <c r="B227" s="79" t="s">
        <v>20</v>
      </c>
      <c r="C227" s="33" t="s">
        <v>4</v>
      </c>
      <c r="D227" s="17">
        <v>6000000</v>
      </c>
      <c r="E227" s="18"/>
      <c r="F227" s="34">
        <v>6000000</v>
      </c>
      <c r="G227" s="18"/>
      <c r="H227" s="18"/>
      <c r="I227" s="17">
        <v>11734980</v>
      </c>
      <c r="J227" s="18"/>
      <c r="K227" s="34">
        <v>11734980</v>
      </c>
      <c r="L227" s="18"/>
      <c r="M227" s="19"/>
      <c r="O227" s="81"/>
      <c r="P227" s="81"/>
    </row>
    <row r="228" spans="1:16" x14ac:dyDescent="0.25">
      <c r="A228" s="96"/>
      <c r="B228" s="79" t="s">
        <v>21</v>
      </c>
      <c r="C228" s="33" t="s">
        <v>4</v>
      </c>
      <c r="D228" s="17">
        <v>5960000</v>
      </c>
      <c r="E228" s="18"/>
      <c r="F228" s="34">
        <v>5960000</v>
      </c>
      <c r="G228" s="18"/>
      <c r="H228" s="18"/>
      <c r="I228" s="17">
        <v>11656746.800000001</v>
      </c>
      <c r="J228" s="18"/>
      <c r="K228" s="34">
        <v>11656746.800000001</v>
      </c>
      <c r="L228" s="18"/>
      <c r="M228" s="19"/>
      <c r="O228" s="81"/>
      <c r="P228" s="81"/>
    </row>
    <row r="229" spans="1:16" x14ac:dyDescent="0.25">
      <c r="A229" s="96"/>
      <c r="B229" s="79" t="s">
        <v>76</v>
      </c>
      <c r="C229" s="33" t="s">
        <v>4</v>
      </c>
      <c r="D229" s="17">
        <v>5000000</v>
      </c>
      <c r="E229" s="18"/>
      <c r="F229" s="34">
        <v>5000000</v>
      </c>
      <c r="G229" s="18"/>
      <c r="H229" s="18"/>
      <c r="I229" s="17">
        <v>9779150</v>
      </c>
      <c r="J229" s="18"/>
      <c r="K229" s="34">
        <v>9779150</v>
      </c>
      <c r="L229" s="18"/>
      <c r="M229" s="19"/>
      <c r="O229" s="81"/>
      <c r="P229" s="81"/>
    </row>
    <row r="230" spans="1:16" x14ac:dyDescent="0.25">
      <c r="A230" s="96"/>
      <c r="B230" s="79" t="s">
        <v>79</v>
      </c>
      <c r="C230" s="33" t="s">
        <v>4</v>
      </c>
      <c r="D230" s="17">
        <v>5000000</v>
      </c>
      <c r="E230" s="18"/>
      <c r="F230" s="34">
        <v>5000000</v>
      </c>
      <c r="G230" s="18"/>
      <c r="H230" s="18"/>
      <c r="I230" s="17">
        <v>9779150</v>
      </c>
      <c r="J230" s="18"/>
      <c r="K230" s="34">
        <v>9779150</v>
      </c>
      <c r="L230" s="18"/>
      <c r="M230" s="19"/>
      <c r="O230" s="81"/>
      <c r="P230" s="81"/>
    </row>
    <row r="231" spans="1:16" x14ac:dyDescent="0.25">
      <c r="A231" s="96"/>
      <c r="B231" s="79" t="s">
        <v>80</v>
      </c>
      <c r="C231" s="33" t="s">
        <v>4</v>
      </c>
      <c r="D231" s="17">
        <v>3000000</v>
      </c>
      <c r="E231" s="18"/>
      <c r="F231" s="34">
        <v>3000000</v>
      </c>
      <c r="G231" s="18"/>
      <c r="H231" s="18"/>
      <c r="I231" s="17">
        <v>5867490</v>
      </c>
      <c r="J231" s="18"/>
      <c r="K231" s="34">
        <v>5867490</v>
      </c>
      <c r="L231" s="18"/>
      <c r="M231" s="19"/>
      <c r="O231" s="81"/>
      <c r="P231" s="81"/>
    </row>
    <row r="232" spans="1:16" x14ac:dyDescent="0.25">
      <c r="A232" s="95" t="s">
        <v>107</v>
      </c>
      <c r="B232" s="79" t="s">
        <v>5</v>
      </c>
      <c r="C232" s="33" t="s">
        <v>4</v>
      </c>
      <c r="D232" s="17">
        <v>789473.68</v>
      </c>
      <c r="E232" s="34">
        <v>789473.68</v>
      </c>
      <c r="F232" s="18"/>
      <c r="G232" s="18"/>
      <c r="H232" s="18"/>
      <c r="I232" s="17">
        <v>1544076.3075544001</v>
      </c>
      <c r="J232" s="34">
        <v>1544076.3075544001</v>
      </c>
      <c r="K232" s="18"/>
      <c r="L232" s="18"/>
      <c r="M232" s="19"/>
      <c r="O232" s="81"/>
      <c r="P232" s="81"/>
    </row>
    <row r="233" spans="1:16" x14ac:dyDescent="0.25">
      <c r="A233" s="96"/>
      <c r="B233" s="79" t="s">
        <v>11</v>
      </c>
      <c r="C233" s="33" t="s">
        <v>4</v>
      </c>
      <c r="D233" s="17">
        <v>868421.04</v>
      </c>
      <c r="E233" s="34">
        <v>868421.04</v>
      </c>
      <c r="F233" s="18"/>
      <c r="G233" s="18"/>
      <c r="H233" s="18"/>
      <c r="I233" s="17">
        <v>1698483.9226631999</v>
      </c>
      <c r="J233" s="34">
        <v>1698483.9226631999</v>
      </c>
      <c r="K233" s="18"/>
      <c r="L233" s="18"/>
      <c r="M233" s="19"/>
      <c r="O233" s="81"/>
      <c r="P233" s="81"/>
    </row>
    <row r="234" spans="1:16" x14ac:dyDescent="0.25">
      <c r="A234" s="96"/>
      <c r="B234" s="79" t="s">
        <v>19</v>
      </c>
      <c r="C234" s="33" t="s">
        <v>4</v>
      </c>
      <c r="D234" s="17">
        <v>2368421.04</v>
      </c>
      <c r="E234" s="34">
        <v>2368421.04</v>
      </c>
      <c r="F234" s="18"/>
      <c r="G234" s="18"/>
      <c r="H234" s="18"/>
      <c r="I234" s="17">
        <v>4632228.9226631997</v>
      </c>
      <c r="J234" s="34">
        <v>4632228.9226631997</v>
      </c>
      <c r="K234" s="18"/>
      <c r="L234" s="18"/>
      <c r="M234" s="19"/>
      <c r="O234" s="81"/>
      <c r="P234" s="81"/>
    </row>
    <row r="235" spans="1:16" x14ac:dyDescent="0.25">
      <c r="A235" s="96"/>
      <c r="B235" s="79" t="s">
        <v>20</v>
      </c>
      <c r="C235" s="33" t="s">
        <v>4</v>
      </c>
      <c r="D235" s="17">
        <v>3157894.72</v>
      </c>
      <c r="E235" s="34">
        <v>3157894.72</v>
      </c>
      <c r="F235" s="18"/>
      <c r="G235" s="18"/>
      <c r="H235" s="18"/>
      <c r="I235" s="17">
        <v>6176305.2302176002</v>
      </c>
      <c r="J235" s="34">
        <v>6176305.2302176002</v>
      </c>
      <c r="K235" s="18"/>
      <c r="L235" s="18"/>
      <c r="M235" s="19"/>
      <c r="O235" s="81"/>
      <c r="P235" s="81"/>
    </row>
    <row r="236" spans="1:16" x14ac:dyDescent="0.25">
      <c r="A236" s="96"/>
      <c r="B236" s="79" t="s">
        <v>21</v>
      </c>
      <c r="C236" s="33" t="s">
        <v>4</v>
      </c>
      <c r="D236" s="17">
        <v>8282051.2800000003</v>
      </c>
      <c r="E236" s="34">
        <v>8282051.2800000003</v>
      </c>
      <c r="F236" s="18"/>
      <c r="G236" s="18"/>
      <c r="H236" s="18"/>
      <c r="I236" s="17">
        <v>16198284.354962399</v>
      </c>
      <c r="J236" s="34">
        <v>16198284.354962399</v>
      </c>
      <c r="K236" s="18"/>
      <c r="L236" s="18"/>
      <c r="M236" s="19"/>
      <c r="O236" s="81"/>
      <c r="P236" s="81"/>
    </row>
    <row r="237" spans="1:16" x14ac:dyDescent="0.25">
      <c r="A237" s="96"/>
      <c r="B237" s="79" t="s">
        <v>76</v>
      </c>
      <c r="C237" s="33" t="s">
        <v>4</v>
      </c>
      <c r="D237" s="17">
        <v>20000000</v>
      </c>
      <c r="E237" s="34">
        <v>20000000</v>
      </c>
      <c r="F237" s="18"/>
      <c r="G237" s="18"/>
      <c r="H237" s="18"/>
      <c r="I237" s="17">
        <v>39116600</v>
      </c>
      <c r="J237" s="34">
        <v>39116600</v>
      </c>
      <c r="K237" s="18"/>
      <c r="L237" s="18"/>
      <c r="M237" s="19"/>
      <c r="O237" s="81"/>
      <c r="P237" s="81"/>
    </row>
    <row r="238" spans="1:16" x14ac:dyDescent="0.25">
      <c r="A238" s="96"/>
      <c r="B238" s="79" t="s">
        <v>79</v>
      </c>
      <c r="C238" s="33" t="s">
        <v>4</v>
      </c>
      <c r="D238" s="17">
        <v>5000000</v>
      </c>
      <c r="E238" s="34">
        <v>5000000</v>
      </c>
      <c r="F238" s="18"/>
      <c r="G238" s="18"/>
      <c r="H238" s="18"/>
      <c r="I238" s="17">
        <v>9779150</v>
      </c>
      <c r="J238" s="34">
        <v>9779150</v>
      </c>
      <c r="K238" s="18"/>
      <c r="L238" s="18"/>
      <c r="M238" s="19"/>
      <c r="O238" s="81"/>
      <c r="P238" s="81"/>
    </row>
    <row r="239" spans="1:16" x14ac:dyDescent="0.25">
      <c r="A239" s="95" t="s">
        <v>108</v>
      </c>
      <c r="B239" s="79" t="s">
        <v>5</v>
      </c>
      <c r="C239" s="33" t="s">
        <v>4</v>
      </c>
      <c r="D239" s="17">
        <v>0</v>
      </c>
      <c r="E239" s="34">
        <v>0</v>
      </c>
      <c r="F239" s="34">
        <v>0</v>
      </c>
      <c r="G239" s="18"/>
      <c r="H239" s="18"/>
      <c r="I239" s="17">
        <v>0</v>
      </c>
      <c r="J239" s="34">
        <v>0</v>
      </c>
      <c r="K239" s="34">
        <v>0</v>
      </c>
      <c r="L239" s="18"/>
      <c r="M239" s="19"/>
      <c r="O239" s="81"/>
      <c r="P239" s="81"/>
    </row>
    <row r="240" spans="1:16" x14ac:dyDescent="0.25">
      <c r="A240" s="96"/>
      <c r="B240" s="79" t="s">
        <v>11</v>
      </c>
      <c r="C240" s="33" t="s">
        <v>4</v>
      </c>
      <c r="D240" s="17">
        <v>0</v>
      </c>
      <c r="E240" s="34">
        <v>0</v>
      </c>
      <c r="F240" s="34">
        <v>0</v>
      </c>
      <c r="G240" s="18"/>
      <c r="H240" s="18"/>
      <c r="I240" s="17">
        <v>0</v>
      </c>
      <c r="J240" s="34">
        <v>0</v>
      </c>
      <c r="K240" s="34">
        <v>0</v>
      </c>
      <c r="L240" s="18"/>
      <c r="M240" s="19"/>
      <c r="O240" s="81"/>
      <c r="P240" s="81"/>
    </row>
    <row r="241" spans="1:16" x14ac:dyDescent="0.25">
      <c r="A241" s="96"/>
      <c r="B241" s="79" t="s">
        <v>19</v>
      </c>
      <c r="C241" s="33" t="s">
        <v>4</v>
      </c>
      <c r="D241" s="17">
        <v>0</v>
      </c>
      <c r="E241" s="34">
        <v>0</v>
      </c>
      <c r="F241" s="34">
        <v>0</v>
      </c>
      <c r="G241" s="18"/>
      <c r="H241" s="18"/>
      <c r="I241" s="17">
        <v>0</v>
      </c>
      <c r="J241" s="34">
        <v>0</v>
      </c>
      <c r="K241" s="34">
        <v>0</v>
      </c>
      <c r="L241" s="18"/>
      <c r="M241" s="19"/>
      <c r="O241" s="81"/>
      <c r="P241" s="81"/>
    </row>
    <row r="242" spans="1:16" x14ac:dyDescent="0.25">
      <c r="A242" s="96"/>
      <c r="B242" s="79" t="s">
        <v>20</v>
      </c>
      <c r="C242" s="33" t="s">
        <v>4</v>
      </c>
      <c r="D242" s="17">
        <v>0</v>
      </c>
      <c r="E242" s="34">
        <v>0</v>
      </c>
      <c r="F242" s="34">
        <v>0</v>
      </c>
      <c r="G242" s="18"/>
      <c r="H242" s="18"/>
      <c r="I242" s="17">
        <v>0</v>
      </c>
      <c r="J242" s="34">
        <v>0</v>
      </c>
      <c r="K242" s="34">
        <v>0</v>
      </c>
      <c r="L242" s="18"/>
      <c r="M242" s="19"/>
      <c r="O242" s="81"/>
      <c r="P242" s="81"/>
    </row>
    <row r="243" spans="1:16" x14ac:dyDescent="0.25">
      <c r="A243" s="96"/>
      <c r="B243" s="79" t="s">
        <v>21</v>
      </c>
      <c r="C243" s="33" t="s">
        <v>4</v>
      </c>
      <c r="D243" s="17">
        <v>0</v>
      </c>
      <c r="E243" s="34">
        <v>0</v>
      </c>
      <c r="F243" s="34">
        <v>0</v>
      </c>
      <c r="G243" s="18"/>
      <c r="H243" s="18"/>
      <c r="I243" s="17">
        <v>0</v>
      </c>
      <c r="J243" s="34">
        <v>0</v>
      </c>
      <c r="K243" s="34">
        <v>0</v>
      </c>
      <c r="L243" s="18"/>
      <c r="M243" s="19"/>
      <c r="O243" s="81"/>
      <c r="P243" s="81"/>
    </row>
    <row r="244" spans="1:16" x14ac:dyDescent="0.25">
      <c r="A244" s="95" t="s">
        <v>73</v>
      </c>
      <c r="B244" s="79" t="s">
        <v>5</v>
      </c>
      <c r="C244" s="33" t="s">
        <v>4</v>
      </c>
      <c r="D244" s="17">
        <v>1258064.58</v>
      </c>
      <c r="E244" s="34">
        <v>754838.82</v>
      </c>
      <c r="F244" s="34">
        <v>503225.76</v>
      </c>
      <c r="G244" s="18"/>
      <c r="H244" s="18"/>
      <c r="I244" s="17">
        <v>2460560.4475014</v>
      </c>
      <c r="J244" s="34">
        <v>1476336.4093206001</v>
      </c>
      <c r="K244" s="34">
        <v>984224.03818080004</v>
      </c>
      <c r="L244" s="18"/>
      <c r="M244" s="19"/>
      <c r="O244" s="81"/>
      <c r="P244" s="81"/>
    </row>
    <row r="245" spans="1:16" x14ac:dyDescent="0.25">
      <c r="A245" s="96"/>
      <c r="B245" s="79" t="s">
        <v>11</v>
      </c>
      <c r="C245" s="33" t="s">
        <v>4</v>
      </c>
      <c r="D245" s="17">
        <v>5333333.38</v>
      </c>
      <c r="E245" s="34">
        <v>3200000</v>
      </c>
      <c r="F245" s="34">
        <v>2133333.38</v>
      </c>
      <c r="G245" s="18"/>
      <c r="H245" s="18"/>
      <c r="I245" s="17">
        <v>10431093.424605399</v>
      </c>
      <c r="J245" s="34">
        <v>6258656</v>
      </c>
      <c r="K245" s="34">
        <v>4172437.4246053998</v>
      </c>
      <c r="L245" s="18"/>
      <c r="M245" s="19"/>
      <c r="O245" s="81"/>
      <c r="P245" s="81"/>
    </row>
    <row r="246" spans="1:16" x14ac:dyDescent="0.25">
      <c r="A246" s="96"/>
      <c r="B246" s="79" t="s">
        <v>19</v>
      </c>
      <c r="C246" s="33" t="s">
        <v>4</v>
      </c>
      <c r="D246" s="17">
        <v>5483870.9000000004</v>
      </c>
      <c r="E246" s="34">
        <v>3290322.54</v>
      </c>
      <c r="F246" s="34">
        <v>2193548.36</v>
      </c>
      <c r="G246" s="18"/>
      <c r="H246" s="18"/>
      <c r="I246" s="17">
        <v>10725519.222347001</v>
      </c>
      <c r="J246" s="34">
        <v>6435311.5334082004</v>
      </c>
      <c r="K246" s="34">
        <v>4290207.6889388002</v>
      </c>
      <c r="L246" s="18"/>
      <c r="M246" s="19"/>
      <c r="O246" s="81"/>
      <c r="P246" s="81"/>
    </row>
    <row r="247" spans="1:16" x14ac:dyDescent="0.25">
      <c r="A247" s="96"/>
      <c r="B247" s="79" t="s">
        <v>20</v>
      </c>
      <c r="C247" s="33" t="s">
        <v>4</v>
      </c>
      <c r="D247" s="17">
        <v>5483870.9000000004</v>
      </c>
      <c r="E247" s="34">
        <v>3290322.54</v>
      </c>
      <c r="F247" s="34">
        <v>2193548.36</v>
      </c>
      <c r="G247" s="18"/>
      <c r="H247" s="18"/>
      <c r="I247" s="17">
        <v>10725519.222347001</v>
      </c>
      <c r="J247" s="34">
        <v>6435311.5334082004</v>
      </c>
      <c r="K247" s="34">
        <v>4290207.6889388002</v>
      </c>
      <c r="L247" s="18"/>
      <c r="M247" s="19"/>
      <c r="O247" s="81"/>
      <c r="P247" s="81"/>
    </row>
    <row r="248" spans="1:16" x14ac:dyDescent="0.25">
      <c r="A248" s="96"/>
      <c r="B248" s="79" t="s">
        <v>21</v>
      </c>
      <c r="C248" s="33" t="s">
        <v>4</v>
      </c>
      <c r="D248" s="17">
        <v>5806451.5499999998</v>
      </c>
      <c r="E248" s="34">
        <v>3483870.93</v>
      </c>
      <c r="F248" s="34">
        <v>2322580.62</v>
      </c>
      <c r="G248" s="18"/>
      <c r="H248" s="18"/>
      <c r="I248" s="17">
        <v>11356432.1350365</v>
      </c>
      <c r="J248" s="34">
        <v>6813859.2810218995</v>
      </c>
      <c r="K248" s="34">
        <v>4542572.8540145997</v>
      </c>
      <c r="L248" s="18"/>
      <c r="M248" s="19"/>
      <c r="O248" s="81"/>
      <c r="P248" s="81"/>
    </row>
    <row r="249" spans="1:16" x14ac:dyDescent="0.25">
      <c r="A249" s="96"/>
      <c r="B249" s="79" t="s">
        <v>76</v>
      </c>
      <c r="C249" s="33" t="s">
        <v>4</v>
      </c>
      <c r="D249" s="17">
        <v>6129032.2000000002</v>
      </c>
      <c r="E249" s="34">
        <v>3677419.32</v>
      </c>
      <c r="F249" s="34">
        <v>2451612.88</v>
      </c>
      <c r="G249" s="18"/>
      <c r="H249" s="18"/>
      <c r="I249" s="17">
        <v>11987345.047726</v>
      </c>
      <c r="J249" s="34">
        <v>7192407.0286355997</v>
      </c>
      <c r="K249" s="34">
        <v>4794938.0190904001</v>
      </c>
      <c r="L249" s="18"/>
      <c r="M249" s="19"/>
      <c r="O249" s="81"/>
      <c r="P249" s="81"/>
    </row>
    <row r="250" spans="1:16" x14ac:dyDescent="0.25">
      <c r="A250" s="96"/>
      <c r="B250" s="79" t="s">
        <v>79</v>
      </c>
      <c r="C250" s="33" t="s">
        <v>4</v>
      </c>
      <c r="D250" s="17">
        <v>8387096.75</v>
      </c>
      <c r="E250" s="34">
        <v>5032258.05</v>
      </c>
      <c r="F250" s="34">
        <v>3354838.7</v>
      </c>
      <c r="G250" s="18"/>
      <c r="H250" s="18"/>
      <c r="I250" s="17">
        <v>16403735.4365525</v>
      </c>
      <c r="J250" s="34">
        <v>9842241.2619314995</v>
      </c>
      <c r="K250" s="34">
        <v>6561494.174621</v>
      </c>
      <c r="L250" s="18"/>
      <c r="M250" s="19"/>
      <c r="O250" s="81"/>
      <c r="P250" s="81"/>
    </row>
    <row r="251" spans="1:16" x14ac:dyDescent="0.25">
      <c r="A251" s="96"/>
      <c r="B251" s="79" t="s">
        <v>80</v>
      </c>
      <c r="C251" s="33" t="s">
        <v>4</v>
      </c>
      <c r="D251" s="17">
        <v>13006451.609999999</v>
      </c>
      <c r="E251" s="34">
        <v>7803870.96</v>
      </c>
      <c r="F251" s="34">
        <v>5202580.6500000004</v>
      </c>
      <c r="G251" s="18"/>
      <c r="H251" s="18"/>
      <c r="I251" s="17">
        <v>25438408.252386302</v>
      </c>
      <c r="J251" s="34">
        <v>15263044.9396968</v>
      </c>
      <c r="K251" s="34">
        <v>10175363.3126895</v>
      </c>
      <c r="L251" s="18"/>
      <c r="M251" s="19"/>
      <c r="O251" s="81"/>
      <c r="P251" s="81"/>
    </row>
    <row r="252" spans="1:16" x14ac:dyDescent="0.25">
      <c r="A252" s="96"/>
      <c r="B252" s="79" t="s">
        <v>83</v>
      </c>
      <c r="C252" s="33" t="s">
        <v>4</v>
      </c>
      <c r="D252" s="17">
        <v>8322580.6500000004</v>
      </c>
      <c r="E252" s="34">
        <v>4993548.3899999997</v>
      </c>
      <c r="F252" s="34">
        <v>3329032.26</v>
      </c>
      <c r="G252" s="18"/>
      <c r="H252" s="18"/>
      <c r="I252" s="17">
        <v>16277552.9126895</v>
      </c>
      <c r="J252" s="34">
        <v>9766531.7476137001</v>
      </c>
      <c r="K252" s="34">
        <v>6511021.1650758004</v>
      </c>
      <c r="L252" s="18"/>
      <c r="M252" s="19"/>
      <c r="O252" s="81"/>
      <c r="P252" s="81"/>
    </row>
    <row r="253" spans="1:16" x14ac:dyDescent="0.25">
      <c r="A253" s="79" t="s">
        <v>103</v>
      </c>
      <c r="B253" s="79" t="s">
        <v>5</v>
      </c>
      <c r="C253" s="33" t="s">
        <v>9</v>
      </c>
      <c r="D253" s="17">
        <v>420092.14</v>
      </c>
      <c r="E253" s="34">
        <v>420092.14</v>
      </c>
      <c r="F253" s="18"/>
      <c r="G253" s="18"/>
      <c r="H253" s="18"/>
      <c r="I253" s="17">
        <v>846516.32882622001</v>
      </c>
      <c r="J253" s="34">
        <v>846516.32882622001</v>
      </c>
      <c r="K253" s="18"/>
      <c r="L253" s="18"/>
      <c r="M253" s="19"/>
      <c r="O253" s="81"/>
      <c r="P253" s="81"/>
    </row>
    <row r="254" spans="1:16" x14ac:dyDescent="0.25">
      <c r="A254" s="90" t="s">
        <v>109</v>
      </c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2"/>
      <c r="O254" s="81"/>
      <c r="P254" s="81"/>
    </row>
    <row r="255" spans="1:16" x14ac:dyDescent="0.25">
      <c r="A255" s="93" t="s">
        <v>4</v>
      </c>
      <c r="B255" s="94"/>
      <c r="C255" s="94"/>
      <c r="D255" s="17">
        <v>185000000</v>
      </c>
      <c r="E255" s="17">
        <v>112875000</v>
      </c>
      <c r="F255" s="17">
        <v>64875000</v>
      </c>
      <c r="G255" s="17">
        <v>1250000</v>
      </c>
      <c r="H255" s="17">
        <v>6000000</v>
      </c>
      <c r="I255" s="17">
        <v>361828550</v>
      </c>
      <c r="J255" s="17">
        <v>220764311.25</v>
      </c>
      <c r="K255" s="17">
        <v>126884471.25</v>
      </c>
      <c r="L255" s="17">
        <v>2444787.5</v>
      </c>
      <c r="M255" s="32">
        <v>11734980</v>
      </c>
      <c r="O255" s="81"/>
      <c r="P255" s="81"/>
    </row>
    <row r="256" spans="1:16" x14ac:dyDescent="0.25">
      <c r="A256" s="79" t="s">
        <v>110</v>
      </c>
      <c r="B256" s="79" t="s">
        <v>5</v>
      </c>
      <c r="C256" s="33" t="s">
        <v>4</v>
      </c>
      <c r="D256" s="17">
        <v>0</v>
      </c>
      <c r="E256" s="34">
        <v>0</v>
      </c>
      <c r="F256" s="34">
        <v>0</v>
      </c>
      <c r="G256" s="18"/>
      <c r="H256" s="18"/>
      <c r="I256" s="17">
        <v>0</v>
      </c>
      <c r="J256" s="34">
        <v>0</v>
      </c>
      <c r="K256" s="34">
        <v>0</v>
      </c>
      <c r="L256" s="18"/>
      <c r="M256" s="19"/>
      <c r="O256" s="81"/>
      <c r="P256" s="81"/>
    </row>
    <row r="257" spans="1:16" x14ac:dyDescent="0.25">
      <c r="A257" s="95" t="s">
        <v>111</v>
      </c>
      <c r="B257" s="79" t="s">
        <v>5</v>
      </c>
      <c r="C257" s="33" t="s">
        <v>4</v>
      </c>
      <c r="D257" s="17">
        <v>0</v>
      </c>
      <c r="E257" s="34">
        <v>0</v>
      </c>
      <c r="F257" s="34">
        <v>0</v>
      </c>
      <c r="G257" s="18"/>
      <c r="H257" s="18"/>
      <c r="I257" s="17">
        <v>0</v>
      </c>
      <c r="J257" s="34">
        <v>0</v>
      </c>
      <c r="K257" s="34">
        <v>0</v>
      </c>
      <c r="L257" s="18"/>
      <c r="M257" s="19"/>
      <c r="O257" s="81"/>
      <c r="P257" s="81"/>
    </row>
    <row r="258" spans="1:16" x14ac:dyDescent="0.25">
      <c r="A258" s="96"/>
      <c r="B258" s="79" t="s">
        <v>11</v>
      </c>
      <c r="C258" s="33" t="s">
        <v>4</v>
      </c>
      <c r="D258" s="17">
        <v>0</v>
      </c>
      <c r="E258" s="34">
        <v>0</v>
      </c>
      <c r="F258" s="34">
        <v>0</v>
      </c>
      <c r="G258" s="18"/>
      <c r="H258" s="18"/>
      <c r="I258" s="17">
        <v>0</v>
      </c>
      <c r="J258" s="34">
        <v>0</v>
      </c>
      <c r="K258" s="34">
        <v>0</v>
      </c>
      <c r="L258" s="18"/>
      <c r="M258" s="19"/>
      <c r="O258" s="81"/>
      <c r="P258" s="81"/>
    </row>
    <row r="259" spans="1:16" x14ac:dyDescent="0.25">
      <c r="A259" s="95" t="s">
        <v>112</v>
      </c>
      <c r="B259" s="79" t="s">
        <v>5</v>
      </c>
      <c r="C259" s="33" t="s">
        <v>4</v>
      </c>
      <c r="D259" s="17">
        <v>50000000</v>
      </c>
      <c r="E259" s="34">
        <v>30000000</v>
      </c>
      <c r="F259" s="34">
        <v>15000000</v>
      </c>
      <c r="G259" s="18"/>
      <c r="H259" s="34">
        <v>5000000</v>
      </c>
      <c r="I259" s="17">
        <v>97791500</v>
      </c>
      <c r="J259" s="34">
        <v>58674900</v>
      </c>
      <c r="K259" s="34">
        <v>29337450</v>
      </c>
      <c r="L259" s="18"/>
      <c r="M259" s="35">
        <v>9779150</v>
      </c>
      <c r="O259" s="81"/>
      <c r="P259" s="81"/>
    </row>
    <row r="260" spans="1:16" x14ac:dyDescent="0.25">
      <c r="A260" s="96"/>
      <c r="B260" s="79" t="s">
        <v>11</v>
      </c>
      <c r="C260" s="33" t="s">
        <v>4</v>
      </c>
      <c r="D260" s="17">
        <v>10000000</v>
      </c>
      <c r="E260" s="34">
        <v>6000000</v>
      </c>
      <c r="F260" s="34">
        <v>3000000</v>
      </c>
      <c r="G260" s="18"/>
      <c r="H260" s="34">
        <v>1000000</v>
      </c>
      <c r="I260" s="17">
        <v>19558300</v>
      </c>
      <c r="J260" s="34">
        <v>11734980</v>
      </c>
      <c r="K260" s="34">
        <v>5867490</v>
      </c>
      <c r="L260" s="18"/>
      <c r="M260" s="35">
        <v>1955830</v>
      </c>
      <c r="O260" s="81"/>
      <c r="P260" s="81"/>
    </row>
    <row r="261" spans="1:16" x14ac:dyDescent="0.25">
      <c r="A261" s="79" t="s">
        <v>113</v>
      </c>
      <c r="B261" s="79" t="s">
        <v>5</v>
      </c>
      <c r="C261" s="33" t="s">
        <v>4</v>
      </c>
      <c r="D261" s="17">
        <v>125000000</v>
      </c>
      <c r="E261" s="34">
        <v>76875000</v>
      </c>
      <c r="F261" s="34">
        <v>46875000</v>
      </c>
      <c r="G261" s="34">
        <v>1250000</v>
      </c>
      <c r="H261" s="18"/>
      <c r="I261" s="17">
        <v>244478750</v>
      </c>
      <c r="J261" s="34">
        <v>150354431.25</v>
      </c>
      <c r="K261" s="34">
        <v>91679531.25</v>
      </c>
      <c r="L261" s="34">
        <v>2444787.5</v>
      </c>
      <c r="M261" s="19"/>
      <c r="O261" s="81"/>
      <c r="P261" s="81"/>
    </row>
    <row r="262" spans="1:16" x14ac:dyDescent="0.25">
      <c r="A262" s="90" t="s">
        <v>114</v>
      </c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2"/>
      <c r="O262" s="81"/>
      <c r="P262" s="81"/>
    </row>
    <row r="263" spans="1:16" x14ac:dyDescent="0.25">
      <c r="A263" s="93" t="s">
        <v>115</v>
      </c>
      <c r="B263" s="94"/>
      <c r="C263" s="94"/>
      <c r="D263" s="17">
        <v>78089797310</v>
      </c>
      <c r="E263" s="17">
        <v>22273916594</v>
      </c>
      <c r="F263" s="17">
        <v>55815880716</v>
      </c>
      <c r="G263" s="18"/>
      <c r="H263" s="18"/>
      <c r="I263" s="17">
        <v>109325716.234</v>
      </c>
      <c r="J263" s="17">
        <v>31183483.231600001</v>
      </c>
      <c r="K263" s="17">
        <v>78142233.002399996</v>
      </c>
      <c r="L263" s="18"/>
      <c r="M263" s="19"/>
      <c r="O263" s="81"/>
      <c r="P263" s="81"/>
    </row>
    <row r="264" spans="1:16" x14ac:dyDescent="0.25">
      <c r="A264" s="95" t="s">
        <v>116</v>
      </c>
      <c r="B264" s="79" t="s">
        <v>5</v>
      </c>
      <c r="C264" s="33" t="s">
        <v>115</v>
      </c>
      <c r="D264" s="17">
        <v>13643112000</v>
      </c>
      <c r="E264" s="34">
        <v>8180663498</v>
      </c>
      <c r="F264" s="34">
        <v>5462448502</v>
      </c>
      <c r="G264" s="18"/>
      <c r="H264" s="18"/>
      <c r="I264" s="17">
        <v>19100356.800000001</v>
      </c>
      <c r="J264" s="34">
        <v>11452928.8972</v>
      </c>
      <c r="K264" s="34">
        <v>7647427.9028000003</v>
      </c>
      <c r="L264" s="18"/>
      <c r="M264" s="19"/>
      <c r="O264" s="81"/>
      <c r="P264" s="81"/>
    </row>
    <row r="265" spans="1:16" x14ac:dyDescent="0.25">
      <c r="A265" s="96"/>
      <c r="B265" s="79" t="s">
        <v>11</v>
      </c>
      <c r="C265" s="33" t="s">
        <v>115</v>
      </c>
      <c r="D265" s="17">
        <v>31208192000</v>
      </c>
      <c r="E265" s="34">
        <v>14093253096</v>
      </c>
      <c r="F265" s="34">
        <v>17114938904</v>
      </c>
      <c r="G265" s="18"/>
      <c r="H265" s="18"/>
      <c r="I265" s="17">
        <v>43691468.799999997</v>
      </c>
      <c r="J265" s="34">
        <v>19730554.334399998</v>
      </c>
      <c r="K265" s="34">
        <v>23960914.465599999</v>
      </c>
      <c r="L265" s="18"/>
      <c r="M265" s="19"/>
      <c r="O265" s="81"/>
      <c r="P265" s="81"/>
    </row>
    <row r="266" spans="1:16" x14ac:dyDescent="0.25">
      <c r="A266" s="96"/>
      <c r="B266" s="79" t="s">
        <v>19</v>
      </c>
      <c r="C266" s="33" t="s">
        <v>115</v>
      </c>
      <c r="D266" s="17">
        <v>33238493310</v>
      </c>
      <c r="E266" s="18"/>
      <c r="F266" s="34">
        <v>33238493310</v>
      </c>
      <c r="G266" s="18"/>
      <c r="H266" s="18"/>
      <c r="I266" s="17">
        <v>46533890.634000003</v>
      </c>
      <c r="J266" s="18"/>
      <c r="K266" s="34">
        <v>46533890.634000003</v>
      </c>
      <c r="L266" s="18"/>
      <c r="M266" s="19"/>
      <c r="O266" s="81"/>
      <c r="P266" s="81"/>
    </row>
    <row r="267" spans="1:16" x14ac:dyDescent="0.25">
      <c r="A267" s="90" t="s">
        <v>117</v>
      </c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2"/>
      <c r="O267" s="81"/>
      <c r="P267" s="81"/>
    </row>
    <row r="268" spans="1:16" x14ac:dyDescent="0.25">
      <c r="A268" s="93" t="s">
        <v>118</v>
      </c>
      <c r="B268" s="94"/>
      <c r="C268" s="94"/>
      <c r="D268" s="17">
        <v>10960123.538000001</v>
      </c>
      <c r="E268" s="17">
        <v>10960123.538000001</v>
      </c>
      <c r="F268" s="18"/>
      <c r="G268" s="18"/>
      <c r="H268" s="18"/>
      <c r="I268" s="17">
        <v>69126595.166519806</v>
      </c>
      <c r="J268" s="17">
        <v>69126595.166519806</v>
      </c>
      <c r="K268" s="18"/>
      <c r="L268" s="18"/>
      <c r="M268" s="19"/>
      <c r="O268" s="81"/>
      <c r="P268" s="81"/>
    </row>
    <row r="269" spans="1:16" x14ac:dyDescent="0.25">
      <c r="A269" s="79" t="s">
        <v>119</v>
      </c>
      <c r="B269" s="79" t="s">
        <v>5</v>
      </c>
      <c r="C269" s="33" t="s">
        <v>118</v>
      </c>
      <c r="D269" s="17">
        <v>8925000</v>
      </c>
      <c r="E269" s="34">
        <v>8925000</v>
      </c>
      <c r="F269" s="18"/>
      <c r="G269" s="18"/>
      <c r="H269" s="18"/>
      <c r="I269" s="17">
        <v>56290867.5</v>
      </c>
      <c r="J269" s="34">
        <v>56290867.5</v>
      </c>
      <c r="K269" s="18"/>
      <c r="L269" s="18"/>
      <c r="M269" s="19"/>
      <c r="O269" s="81"/>
      <c r="P269" s="81"/>
    </row>
    <row r="270" spans="1:16" x14ac:dyDescent="0.25">
      <c r="A270" s="79" t="s">
        <v>120</v>
      </c>
      <c r="B270" s="79" t="s">
        <v>5</v>
      </c>
      <c r="C270" s="33" t="s">
        <v>118</v>
      </c>
      <c r="D270" s="17">
        <v>2035123.5379999999</v>
      </c>
      <c r="E270" s="34">
        <v>2035123.5379999999</v>
      </c>
      <c r="F270" s="18"/>
      <c r="G270" s="18"/>
      <c r="H270" s="18"/>
      <c r="I270" s="17">
        <v>12835727.6665198</v>
      </c>
      <c r="J270" s="34">
        <v>12835727.6665198</v>
      </c>
      <c r="K270" s="18"/>
      <c r="L270" s="18"/>
      <c r="M270" s="19"/>
      <c r="O270" s="81"/>
      <c r="P270" s="81"/>
    </row>
    <row r="271" spans="1:16" x14ac:dyDescent="0.25">
      <c r="A271" s="90" t="s">
        <v>121</v>
      </c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2"/>
      <c r="O271" s="81"/>
      <c r="P271" s="81"/>
    </row>
    <row r="272" spans="1:16" x14ac:dyDescent="0.25">
      <c r="A272" s="93" t="s">
        <v>4</v>
      </c>
      <c r="B272" s="94"/>
      <c r="C272" s="94"/>
      <c r="D272" s="17">
        <v>11932421.41</v>
      </c>
      <c r="E272" s="17">
        <v>7240926.3099999996</v>
      </c>
      <c r="F272" s="17">
        <v>4691495.0999999996</v>
      </c>
      <c r="G272" s="18"/>
      <c r="H272" s="18"/>
      <c r="I272" s="17">
        <v>23337787.766320299</v>
      </c>
      <c r="J272" s="17">
        <v>14162020.9048873</v>
      </c>
      <c r="K272" s="17">
        <v>9175766.8614329994</v>
      </c>
      <c r="L272" s="18"/>
      <c r="M272" s="19"/>
      <c r="O272" s="81"/>
      <c r="P272" s="81"/>
    </row>
    <row r="273" spans="1:16" x14ac:dyDescent="0.25">
      <c r="A273" s="93" t="s">
        <v>122</v>
      </c>
      <c r="B273" s="94"/>
      <c r="C273" s="94"/>
      <c r="D273" s="17">
        <v>28782137.780000001</v>
      </c>
      <c r="E273" s="17">
        <v>16512604.02</v>
      </c>
      <c r="F273" s="17">
        <v>12269533.76</v>
      </c>
      <c r="G273" s="18"/>
      <c r="H273" s="18"/>
      <c r="I273" s="17">
        <v>74558343.426547602</v>
      </c>
      <c r="J273" s="17">
        <v>42774876.932360798</v>
      </c>
      <c r="K273" s="17">
        <v>31783466.494186901</v>
      </c>
      <c r="L273" s="18"/>
      <c r="M273" s="19"/>
      <c r="O273" s="81"/>
      <c r="P273" s="81"/>
    </row>
    <row r="274" spans="1:16" x14ac:dyDescent="0.25">
      <c r="A274" s="79" t="s">
        <v>123</v>
      </c>
      <c r="B274" s="79" t="s">
        <v>5</v>
      </c>
      <c r="C274" s="33" t="s">
        <v>4</v>
      </c>
      <c r="D274" s="17">
        <v>9637331.6699999999</v>
      </c>
      <c r="E274" s="34">
        <v>5581331.6699999999</v>
      </c>
      <c r="F274" s="34">
        <v>4056000</v>
      </c>
      <c r="G274" s="18"/>
      <c r="H274" s="18"/>
      <c r="I274" s="17">
        <v>18848982.400136098</v>
      </c>
      <c r="J274" s="34">
        <v>10916135.9201361</v>
      </c>
      <c r="K274" s="34">
        <v>7932846.4800000004</v>
      </c>
      <c r="L274" s="18"/>
      <c r="M274" s="19"/>
      <c r="O274" s="81"/>
      <c r="P274" s="81"/>
    </row>
    <row r="275" spans="1:16" x14ac:dyDescent="0.25">
      <c r="A275" s="79" t="s">
        <v>124</v>
      </c>
      <c r="B275" s="79" t="s">
        <v>5</v>
      </c>
      <c r="C275" s="33" t="s">
        <v>4</v>
      </c>
      <c r="D275" s="17">
        <v>2295089.7400000002</v>
      </c>
      <c r="E275" s="34">
        <v>1659594.64</v>
      </c>
      <c r="F275" s="34">
        <v>635495.1</v>
      </c>
      <c r="G275" s="18"/>
      <c r="H275" s="18"/>
      <c r="I275" s="17">
        <v>4488805.3661842002</v>
      </c>
      <c r="J275" s="34">
        <v>3245884.9847511998</v>
      </c>
      <c r="K275" s="34">
        <v>1242920.3814330001</v>
      </c>
      <c r="L275" s="18"/>
      <c r="M275" s="19"/>
      <c r="O275" s="81"/>
      <c r="P275" s="81"/>
    </row>
    <row r="276" spans="1:16" x14ac:dyDescent="0.25">
      <c r="A276" s="79" t="s">
        <v>125</v>
      </c>
      <c r="B276" s="79" t="s">
        <v>5</v>
      </c>
      <c r="C276" s="33" t="s">
        <v>122</v>
      </c>
      <c r="D276" s="17">
        <v>2027401.49</v>
      </c>
      <c r="E276" s="34">
        <v>2027401.49</v>
      </c>
      <c r="F276" s="18"/>
      <c r="G276" s="18"/>
      <c r="H276" s="18"/>
      <c r="I276" s="17">
        <v>5251857.8609526204</v>
      </c>
      <c r="J276" s="34">
        <v>5251857.8609526204</v>
      </c>
      <c r="K276" s="18"/>
      <c r="L276" s="18"/>
      <c r="M276" s="19"/>
      <c r="O276" s="81"/>
      <c r="P276" s="81"/>
    </row>
    <row r="277" spans="1:16" x14ac:dyDescent="0.25">
      <c r="A277" s="79" t="s">
        <v>126</v>
      </c>
      <c r="B277" s="79" t="s">
        <v>5</v>
      </c>
      <c r="C277" s="33" t="s">
        <v>122</v>
      </c>
      <c r="D277" s="17">
        <v>4862369.87</v>
      </c>
      <c r="E277" s="34">
        <v>2948354</v>
      </c>
      <c r="F277" s="34">
        <v>1914015.87</v>
      </c>
      <c r="G277" s="18"/>
      <c r="H277" s="18"/>
      <c r="I277" s="17">
        <v>12595667.681303101</v>
      </c>
      <c r="J277" s="34">
        <v>7637528.2390520005</v>
      </c>
      <c r="K277" s="34">
        <v>4958139.4422510602</v>
      </c>
      <c r="L277" s="18"/>
      <c r="M277" s="19"/>
      <c r="O277" s="81"/>
      <c r="P277" s="81"/>
    </row>
    <row r="278" spans="1:16" x14ac:dyDescent="0.25">
      <c r="A278" s="79" t="s">
        <v>127</v>
      </c>
      <c r="B278" s="79" t="s">
        <v>5</v>
      </c>
      <c r="C278" s="33" t="s">
        <v>122</v>
      </c>
      <c r="D278" s="17">
        <v>2245075.69</v>
      </c>
      <c r="E278" s="34">
        <v>1388176.92</v>
      </c>
      <c r="F278" s="34">
        <v>856898.77</v>
      </c>
      <c r="G278" s="18"/>
      <c r="H278" s="18"/>
      <c r="I278" s="17">
        <v>5815729.3802522197</v>
      </c>
      <c r="J278" s="34">
        <v>3595986.24429096</v>
      </c>
      <c r="K278" s="34">
        <v>2219743.1359612602</v>
      </c>
      <c r="L278" s="18"/>
      <c r="M278" s="19"/>
      <c r="O278" s="81"/>
      <c r="P278" s="81"/>
    </row>
    <row r="279" spans="1:16" x14ac:dyDescent="0.25">
      <c r="A279" s="79" t="s">
        <v>128</v>
      </c>
      <c r="B279" s="79" t="s">
        <v>5</v>
      </c>
      <c r="C279" s="33" t="s">
        <v>122</v>
      </c>
      <c r="D279" s="17">
        <v>6605817.9699999997</v>
      </c>
      <c r="E279" s="34">
        <v>4324500</v>
      </c>
      <c r="F279" s="34">
        <v>2281317.9700000002</v>
      </c>
      <c r="G279" s="18"/>
      <c r="H279" s="18"/>
      <c r="I279" s="17">
        <v>17111961.890570901</v>
      </c>
      <c r="J279" s="34">
        <v>11202349.130999999</v>
      </c>
      <c r="K279" s="34">
        <v>5909612.7595708603</v>
      </c>
      <c r="L279" s="18"/>
      <c r="M279" s="19"/>
      <c r="O279" s="81"/>
      <c r="P279" s="81"/>
    </row>
    <row r="280" spans="1:16" x14ac:dyDescent="0.25">
      <c r="A280" s="79" t="s">
        <v>129</v>
      </c>
      <c r="B280" s="79" t="s">
        <v>5</v>
      </c>
      <c r="C280" s="33" t="s">
        <v>122</v>
      </c>
      <c r="D280" s="17">
        <v>6046375.5099999998</v>
      </c>
      <c r="E280" s="34">
        <v>3024167.61</v>
      </c>
      <c r="F280" s="34">
        <v>3022207.9</v>
      </c>
      <c r="G280" s="18"/>
      <c r="H280" s="18"/>
      <c r="I280" s="17">
        <v>15662760.8833734</v>
      </c>
      <c r="J280" s="34">
        <v>7833918.6953131799</v>
      </c>
      <c r="K280" s="34">
        <v>7828842.1880601998</v>
      </c>
      <c r="L280" s="18"/>
      <c r="M280" s="19"/>
      <c r="O280" s="81"/>
      <c r="P280" s="81"/>
    </row>
    <row r="281" spans="1:16" x14ac:dyDescent="0.25">
      <c r="A281" s="79" t="s">
        <v>130</v>
      </c>
      <c r="B281" s="79" t="s">
        <v>5</v>
      </c>
      <c r="C281" s="33" t="s">
        <v>122</v>
      </c>
      <c r="D281" s="17">
        <v>6995097.25</v>
      </c>
      <c r="E281" s="34">
        <v>2800004</v>
      </c>
      <c r="F281" s="34">
        <v>4195093.25</v>
      </c>
      <c r="G281" s="18"/>
      <c r="H281" s="18"/>
      <c r="I281" s="17">
        <v>18120365.730095498</v>
      </c>
      <c r="J281" s="34">
        <v>7253236.7617520001</v>
      </c>
      <c r="K281" s="34">
        <v>10867128.9683435</v>
      </c>
      <c r="L281" s="18"/>
      <c r="M281" s="19"/>
      <c r="O281" s="81"/>
      <c r="P281" s="81"/>
    </row>
    <row r="282" spans="1:16" x14ac:dyDescent="0.25">
      <c r="A282" s="90" t="s">
        <v>131</v>
      </c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2"/>
      <c r="O282" s="81"/>
      <c r="P282" s="81"/>
    </row>
    <row r="283" spans="1:16" x14ac:dyDescent="0.25">
      <c r="A283" s="93" t="s">
        <v>122</v>
      </c>
      <c r="B283" s="94"/>
      <c r="C283" s="94"/>
      <c r="D283" s="17">
        <v>365603125</v>
      </c>
      <c r="E283" s="17">
        <v>230033416.65000001</v>
      </c>
      <c r="F283" s="17">
        <v>132917708.34999999</v>
      </c>
      <c r="G283" s="17">
        <v>2652000</v>
      </c>
      <c r="H283" s="17">
        <v>0</v>
      </c>
      <c r="I283" s="17">
        <v>947072227.91875005</v>
      </c>
      <c r="J283" s="17">
        <v>595887303.75999296</v>
      </c>
      <c r="K283" s="17">
        <v>344315082.582757</v>
      </c>
      <c r="L283" s="17">
        <v>6869841.5760000004</v>
      </c>
      <c r="M283" s="32">
        <v>0</v>
      </c>
      <c r="O283" s="81"/>
      <c r="P283" s="81"/>
    </row>
    <row r="284" spans="1:16" x14ac:dyDescent="0.25">
      <c r="A284" s="95" t="s">
        <v>132</v>
      </c>
      <c r="B284" s="79" t="s">
        <v>5</v>
      </c>
      <c r="C284" s="33" t="s">
        <v>122</v>
      </c>
      <c r="D284" s="17">
        <v>42275000</v>
      </c>
      <c r="E284" s="34">
        <v>28183333.32</v>
      </c>
      <c r="F284" s="34">
        <v>14091666.68</v>
      </c>
      <c r="G284" s="18"/>
      <c r="H284" s="18"/>
      <c r="I284" s="17">
        <v>109510766.45</v>
      </c>
      <c r="J284" s="34">
        <v>73007177.598794207</v>
      </c>
      <c r="K284" s="34">
        <v>36503588.851205803</v>
      </c>
      <c r="L284" s="18"/>
      <c r="M284" s="19"/>
      <c r="O284" s="81"/>
      <c r="P284" s="81"/>
    </row>
    <row r="285" spans="1:16" x14ac:dyDescent="0.25">
      <c r="A285" s="96"/>
      <c r="B285" s="79" t="s">
        <v>11</v>
      </c>
      <c r="C285" s="33" t="s">
        <v>122</v>
      </c>
      <c r="D285" s="17">
        <v>58128125</v>
      </c>
      <c r="E285" s="34">
        <v>38752083.329999998</v>
      </c>
      <c r="F285" s="34">
        <v>19376041.670000002</v>
      </c>
      <c r="G285" s="18"/>
      <c r="H285" s="18"/>
      <c r="I285" s="17">
        <v>150577303.86875001</v>
      </c>
      <c r="J285" s="34">
        <v>100384869.23719899</v>
      </c>
      <c r="K285" s="34">
        <v>50192434.631551497</v>
      </c>
      <c r="L285" s="18"/>
      <c r="M285" s="19"/>
      <c r="O285" s="81"/>
      <c r="P285" s="81"/>
    </row>
    <row r="286" spans="1:16" x14ac:dyDescent="0.25">
      <c r="A286" s="79" t="s">
        <v>133</v>
      </c>
      <c r="B286" s="79" t="s">
        <v>5</v>
      </c>
      <c r="C286" s="33" t="s">
        <v>122</v>
      </c>
      <c r="D286" s="17">
        <v>265200000</v>
      </c>
      <c r="E286" s="34">
        <v>163098000</v>
      </c>
      <c r="F286" s="34">
        <v>99450000</v>
      </c>
      <c r="G286" s="34">
        <v>2652000</v>
      </c>
      <c r="H286" s="18"/>
      <c r="I286" s="17">
        <v>686984157.60000002</v>
      </c>
      <c r="J286" s="34">
        <v>422495256.92400002</v>
      </c>
      <c r="K286" s="34">
        <v>257619059.09999999</v>
      </c>
      <c r="L286" s="34">
        <v>6869841.5760000004</v>
      </c>
      <c r="M286" s="19"/>
      <c r="O286" s="81"/>
      <c r="P286" s="81"/>
    </row>
    <row r="287" spans="1:16" x14ac:dyDescent="0.25">
      <c r="A287" s="90" t="s">
        <v>134</v>
      </c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2"/>
      <c r="O287" s="81"/>
      <c r="P287" s="81"/>
    </row>
    <row r="288" spans="1:16" x14ac:dyDescent="0.25">
      <c r="A288" s="93" t="s">
        <v>4</v>
      </c>
      <c r="B288" s="94"/>
      <c r="C288" s="94"/>
      <c r="D288" s="17">
        <v>94184123.489999995</v>
      </c>
      <c r="E288" s="17">
        <v>88094115.400000006</v>
      </c>
      <c r="F288" s="17">
        <v>6090008.0899999999</v>
      </c>
      <c r="G288" s="18"/>
      <c r="H288" s="18"/>
      <c r="I288" s="17">
        <v>184208134.24544701</v>
      </c>
      <c r="J288" s="17">
        <v>172297113.72278199</v>
      </c>
      <c r="K288" s="17">
        <v>11911020.5226647</v>
      </c>
      <c r="L288" s="18"/>
      <c r="M288" s="19"/>
      <c r="O288" s="81"/>
      <c r="P288" s="81"/>
    </row>
    <row r="289" spans="1:16" x14ac:dyDescent="0.25">
      <c r="A289" s="79" t="s">
        <v>135</v>
      </c>
      <c r="B289" s="79" t="s">
        <v>5</v>
      </c>
      <c r="C289" s="33" t="s">
        <v>4</v>
      </c>
      <c r="D289" s="17">
        <v>0</v>
      </c>
      <c r="E289" s="18"/>
      <c r="F289" s="34">
        <v>0</v>
      </c>
      <c r="G289" s="18"/>
      <c r="H289" s="18"/>
      <c r="I289" s="17">
        <v>0</v>
      </c>
      <c r="J289" s="18"/>
      <c r="K289" s="34">
        <v>0</v>
      </c>
      <c r="L289" s="18"/>
      <c r="M289" s="19"/>
      <c r="O289" s="81"/>
      <c r="P289" s="81"/>
    </row>
    <row r="290" spans="1:16" x14ac:dyDescent="0.25">
      <c r="A290" s="95" t="s">
        <v>136</v>
      </c>
      <c r="B290" s="79" t="s">
        <v>5</v>
      </c>
      <c r="C290" s="33" t="s">
        <v>4</v>
      </c>
      <c r="D290" s="17">
        <v>388888.87</v>
      </c>
      <c r="E290" s="34">
        <v>388888.87</v>
      </c>
      <c r="F290" s="18"/>
      <c r="G290" s="18"/>
      <c r="H290" s="18"/>
      <c r="I290" s="17">
        <v>760600.51861210004</v>
      </c>
      <c r="J290" s="34">
        <v>760600.51861210004</v>
      </c>
      <c r="K290" s="18"/>
      <c r="L290" s="18"/>
      <c r="M290" s="19"/>
      <c r="O290" s="81"/>
      <c r="P290" s="81"/>
    </row>
    <row r="291" spans="1:16" x14ac:dyDescent="0.25">
      <c r="A291" s="96"/>
      <c r="B291" s="79" t="s">
        <v>11</v>
      </c>
      <c r="C291" s="33" t="s">
        <v>4</v>
      </c>
      <c r="D291" s="17">
        <v>83333.39</v>
      </c>
      <c r="E291" s="34">
        <v>83333.39</v>
      </c>
      <c r="F291" s="18"/>
      <c r="G291" s="18"/>
      <c r="H291" s="18"/>
      <c r="I291" s="17">
        <v>162985.94416370001</v>
      </c>
      <c r="J291" s="34">
        <v>162985.94416370001</v>
      </c>
      <c r="K291" s="18"/>
      <c r="L291" s="18"/>
      <c r="M291" s="19"/>
      <c r="O291" s="81"/>
      <c r="P291" s="81"/>
    </row>
    <row r="292" spans="1:16" x14ac:dyDescent="0.25">
      <c r="A292" s="96"/>
      <c r="B292" s="79" t="s">
        <v>19</v>
      </c>
      <c r="C292" s="33" t="s">
        <v>4</v>
      </c>
      <c r="D292" s="17">
        <v>0</v>
      </c>
      <c r="E292" s="34">
        <v>0</v>
      </c>
      <c r="F292" s="18"/>
      <c r="G292" s="18"/>
      <c r="H292" s="18"/>
      <c r="I292" s="17">
        <v>0</v>
      </c>
      <c r="J292" s="34">
        <v>0</v>
      </c>
      <c r="K292" s="18"/>
      <c r="L292" s="18"/>
      <c r="M292" s="19"/>
      <c r="O292" s="81"/>
      <c r="P292" s="81"/>
    </row>
    <row r="293" spans="1:16" x14ac:dyDescent="0.25">
      <c r="A293" s="79" t="s">
        <v>137</v>
      </c>
      <c r="B293" s="79" t="s">
        <v>5</v>
      </c>
      <c r="C293" s="33" t="s">
        <v>4</v>
      </c>
      <c r="D293" s="17">
        <v>0</v>
      </c>
      <c r="E293" s="18"/>
      <c r="F293" s="34">
        <v>0</v>
      </c>
      <c r="G293" s="18"/>
      <c r="H293" s="18"/>
      <c r="I293" s="17">
        <v>0</v>
      </c>
      <c r="J293" s="18"/>
      <c r="K293" s="34">
        <v>0</v>
      </c>
      <c r="L293" s="18"/>
      <c r="M293" s="19"/>
      <c r="O293" s="81"/>
      <c r="P293" s="81"/>
    </row>
    <row r="294" spans="1:16" x14ac:dyDescent="0.25">
      <c r="A294" s="79" t="s">
        <v>326</v>
      </c>
      <c r="B294" s="79" t="s">
        <v>5</v>
      </c>
      <c r="C294" s="33" t="s">
        <v>4</v>
      </c>
      <c r="D294" s="17">
        <v>3755000</v>
      </c>
      <c r="E294" s="34">
        <v>1502000</v>
      </c>
      <c r="F294" s="34">
        <v>2253000</v>
      </c>
      <c r="G294" s="18"/>
      <c r="H294" s="18"/>
      <c r="I294" s="17">
        <v>7344141.6500000004</v>
      </c>
      <c r="J294" s="34">
        <v>2937656.66</v>
      </c>
      <c r="K294" s="34">
        <v>4406484.99</v>
      </c>
      <c r="L294" s="18"/>
      <c r="M294" s="19"/>
      <c r="O294" s="81"/>
      <c r="P294" s="81"/>
    </row>
    <row r="295" spans="1:16" x14ac:dyDescent="0.25">
      <c r="A295" s="95" t="s">
        <v>138</v>
      </c>
      <c r="B295" s="79" t="s">
        <v>5</v>
      </c>
      <c r="C295" s="33" t="s">
        <v>4</v>
      </c>
      <c r="D295" s="17">
        <v>5553889.2999999998</v>
      </c>
      <c r="E295" s="34">
        <v>3416111.35</v>
      </c>
      <c r="F295" s="34">
        <v>2137777.9500000002</v>
      </c>
      <c r="G295" s="18"/>
      <c r="H295" s="18"/>
      <c r="I295" s="17">
        <v>10862463.309619</v>
      </c>
      <c r="J295" s="34">
        <v>6681333.0616704999</v>
      </c>
      <c r="K295" s="34">
        <v>4181130.2479484999</v>
      </c>
      <c r="L295" s="18"/>
      <c r="M295" s="19"/>
      <c r="O295" s="81"/>
      <c r="P295" s="81"/>
    </row>
    <row r="296" spans="1:16" x14ac:dyDescent="0.25">
      <c r="A296" s="96"/>
      <c r="B296" s="79" t="s">
        <v>11</v>
      </c>
      <c r="C296" s="33" t="s">
        <v>4</v>
      </c>
      <c r="D296" s="17">
        <v>2390555.7000000002</v>
      </c>
      <c r="E296" s="34">
        <v>2390555.7000000002</v>
      </c>
      <c r="F296" s="18"/>
      <c r="G296" s="18"/>
      <c r="H296" s="18"/>
      <c r="I296" s="17">
        <v>4675520.5547310002</v>
      </c>
      <c r="J296" s="34">
        <v>4675520.5547310002</v>
      </c>
      <c r="K296" s="18"/>
      <c r="L296" s="18"/>
      <c r="M296" s="19"/>
      <c r="O296" s="81"/>
      <c r="P296" s="81"/>
    </row>
    <row r="297" spans="1:16" x14ac:dyDescent="0.25">
      <c r="A297" s="95" t="s">
        <v>139</v>
      </c>
      <c r="B297" s="79" t="s">
        <v>5</v>
      </c>
      <c r="C297" s="33" t="s">
        <v>4</v>
      </c>
      <c r="D297" s="17">
        <v>19968750</v>
      </c>
      <c r="E297" s="34">
        <v>19968750</v>
      </c>
      <c r="F297" s="18"/>
      <c r="G297" s="18"/>
      <c r="H297" s="18"/>
      <c r="I297" s="17">
        <v>39055480.3125</v>
      </c>
      <c r="J297" s="34">
        <v>39055480.3125</v>
      </c>
      <c r="K297" s="18"/>
      <c r="L297" s="18"/>
      <c r="M297" s="19"/>
      <c r="O297" s="81"/>
      <c r="P297" s="81"/>
    </row>
    <row r="298" spans="1:16" x14ac:dyDescent="0.25">
      <c r="A298" s="96"/>
      <c r="B298" s="79" t="s">
        <v>11</v>
      </c>
      <c r="C298" s="33" t="s">
        <v>4</v>
      </c>
      <c r="D298" s="17">
        <v>6656250</v>
      </c>
      <c r="E298" s="34">
        <v>6656250</v>
      </c>
      <c r="F298" s="18"/>
      <c r="G298" s="18"/>
      <c r="H298" s="18"/>
      <c r="I298" s="17">
        <v>13018493.4375</v>
      </c>
      <c r="J298" s="34">
        <v>13018493.4375</v>
      </c>
      <c r="K298" s="18"/>
      <c r="L298" s="18"/>
      <c r="M298" s="19"/>
      <c r="O298" s="81"/>
      <c r="P298" s="81"/>
    </row>
    <row r="299" spans="1:16" x14ac:dyDescent="0.25">
      <c r="A299" s="95" t="s">
        <v>140</v>
      </c>
      <c r="B299" s="79" t="s">
        <v>5</v>
      </c>
      <c r="C299" s="33" t="s">
        <v>4</v>
      </c>
      <c r="D299" s="17">
        <v>9423035.8000000007</v>
      </c>
      <c r="E299" s="34">
        <v>9423035.8000000007</v>
      </c>
      <c r="F299" s="18"/>
      <c r="G299" s="18"/>
      <c r="H299" s="18"/>
      <c r="I299" s="17">
        <v>18429856.108713999</v>
      </c>
      <c r="J299" s="34">
        <v>18429856.108713999</v>
      </c>
      <c r="K299" s="18"/>
      <c r="L299" s="18"/>
      <c r="M299" s="19"/>
      <c r="O299" s="81"/>
      <c r="P299" s="81"/>
    </row>
    <row r="300" spans="1:16" x14ac:dyDescent="0.25">
      <c r="A300" s="96"/>
      <c r="B300" s="79" t="s">
        <v>11</v>
      </c>
      <c r="C300" s="33" t="s">
        <v>4</v>
      </c>
      <c r="D300" s="17">
        <v>38888535.329999998</v>
      </c>
      <c r="E300" s="34">
        <v>38888535.329999998</v>
      </c>
      <c r="F300" s="18"/>
      <c r="G300" s="18"/>
      <c r="H300" s="18"/>
      <c r="I300" s="17">
        <v>76059364.054473907</v>
      </c>
      <c r="J300" s="34">
        <v>76059364.054473907</v>
      </c>
      <c r="K300" s="18"/>
      <c r="L300" s="18"/>
      <c r="M300" s="19"/>
      <c r="O300" s="81"/>
      <c r="P300" s="81"/>
    </row>
    <row r="301" spans="1:16" x14ac:dyDescent="0.25">
      <c r="A301" s="79" t="s">
        <v>141</v>
      </c>
      <c r="B301" s="79" t="s">
        <v>5</v>
      </c>
      <c r="C301" s="33" t="s">
        <v>4</v>
      </c>
      <c r="D301" s="17">
        <v>334230.14</v>
      </c>
      <c r="E301" s="18"/>
      <c r="F301" s="34">
        <v>334230.14</v>
      </c>
      <c r="G301" s="18"/>
      <c r="H301" s="18"/>
      <c r="I301" s="17">
        <v>653697.33471620001</v>
      </c>
      <c r="J301" s="18"/>
      <c r="K301" s="34">
        <v>653697.33471620001</v>
      </c>
      <c r="L301" s="18"/>
      <c r="M301" s="19"/>
      <c r="O301" s="81"/>
      <c r="P301" s="81"/>
    </row>
    <row r="302" spans="1:16" x14ac:dyDescent="0.25">
      <c r="A302" s="79" t="s">
        <v>142</v>
      </c>
      <c r="B302" s="79" t="s">
        <v>5</v>
      </c>
      <c r="C302" s="33" t="s">
        <v>4</v>
      </c>
      <c r="D302" s="17">
        <v>5376654.96</v>
      </c>
      <c r="E302" s="34">
        <v>5376654.96</v>
      </c>
      <c r="F302" s="18"/>
      <c r="G302" s="18"/>
      <c r="H302" s="18"/>
      <c r="I302" s="17">
        <v>10515823.070416801</v>
      </c>
      <c r="J302" s="34">
        <v>10515823.070416801</v>
      </c>
      <c r="K302" s="18"/>
      <c r="L302" s="18"/>
      <c r="M302" s="19"/>
      <c r="O302" s="81"/>
      <c r="P302" s="81"/>
    </row>
    <row r="303" spans="1:16" x14ac:dyDescent="0.25">
      <c r="A303" s="79" t="s">
        <v>143</v>
      </c>
      <c r="B303" s="79" t="s">
        <v>5</v>
      </c>
      <c r="C303" s="33" t="s">
        <v>4</v>
      </c>
      <c r="D303" s="17">
        <v>1365000</v>
      </c>
      <c r="E303" s="18"/>
      <c r="F303" s="34">
        <v>1365000</v>
      </c>
      <c r="G303" s="18"/>
      <c r="H303" s="18"/>
      <c r="I303" s="17">
        <v>2669707.9500000002</v>
      </c>
      <c r="J303" s="18"/>
      <c r="K303" s="34">
        <v>2669707.9500000002</v>
      </c>
      <c r="L303" s="18"/>
      <c r="M303" s="19"/>
      <c r="O303" s="81"/>
      <c r="P303" s="81"/>
    </row>
    <row r="304" spans="1:16" x14ac:dyDescent="0.25">
      <c r="A304" s="90" t="s">
        <v>144</v>
      </c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2"/>
      <c r="O304" s="81"/>
      <c r="P304" s="81"/>
    </row>
    <row r="305" spans="1:16" x14ac:dyDescent="0.25">
      <c r="A305" s="93" t="s">
        <v>4</v>
      </c>
      <c r="B305" s="94"/>
      <c r="C305" s="94"/>
      <c r="D305" s="17">
        <v>42385436.200000003</v>
      </c>
      <c r="E305" s="17">
        <v>42385436.200000003</v>
      </c>
      <c r="F305" s="18"/>
      <c r="G305" s="18"/>
      <c r="H305" s="18"/>
      <c r="I305" s="17">
        <v>82898707.683045998</v>
      </c>
      <c r="J305" s="17">
        <v>82898707.683045998</v>
      </c>
      <c r="K305" s="18"/>
      <c r="L305" s="18"/>
      <c r="M305" s="19"/>
      <c r="O305" s="81"/>
      <c r="P305" s="81"/>
    </row>
    <row r="306" spans="1:16" x14ac:dyDescent="0.25">
      <c r="A306" s="93" t="s">
        <v>9</v>
      </c>
      <c r="B306" s="94"/>
      <c r="C306" s="94"/>
      <c r="D306" s="17">
        <v>87001791.75</v>
      </c>
      <c r="E306" s="17">
        <v>85138748.549999997</v>
      </c>
      <c r="F306" s="17">
        <v>1603083.66</v>
      </c>
      <c r="G306" s="17">
        <v>259959.54</v>
      </c>
      <c r="H306" s="18"/>
      <c r="I306" s="17">
        <v>175314961.50704801</v>
      </c>
      <c r="J306" s="17">
        <v>171560793.45689401</v>
      </c>
      <c r="K306" s="17">
        <v>3230330.6000071801</v>
      </c>
      <c r="L306" s="17">
        <v>523837.45014641999</v>
      </c>
      <c r="M306" s="19"/>
      <c r="O306" s="81"/>
      <c r="P306" s="81"/>
    </row>
    <row r="307" spans="1:16" x14ac:dyDescent="0.25">
      <c r="A307" s="79" t="s">
        <v>145</v>
      </c>
      <c r="B307" s="79" t="s">
        <v>5</v>
      </c>
      <c r="C307" s="33" t="s">
        <v>4</v>
      </c>
      <c r="D307" s="17">
        <v>18953296.199999999</v>
      </c>
      <c r="E307" s="34">
        <v>18953296.199999999</v>
      </c>
      <c r="F307" s="18"/>
      <c r="G307" s="18"/>
      <c r="H307" s="18"/>
      <c r="I307" s="17">
        <v>37069425.306846</v>
      </c>
      <c r="J307" s="34">
        <v>37069425.306846</v>
      </c>
      <c r="K307" s="18"/>
      <c r="L307" s="18"/>
      <c r="M307" s="19"/>
      <c r="O307" s="81"/>
      <c r="P307" s="81"/>
    </row>
    <row r="308" spans="1:16" x14ac:dyDescent="0.25">
      <c r="A308" s="79" t="s">
        <v>146</v>
      </c>
      <c r="B308" s="79" t="s">
        <v>5</v>
      </c>
      <c r="C308" s="33" t="s">
        <v>4</v>
      </c>
      <c r="D308" s="17">
        <v>23432140</v>
      </c>
      <c r="E308" s="34">
        <v>23432140</v>
      </c>
      <c r="F308" s="18"/>
      <c r="G308" s="18"/>
      <c r="H308" s="18"/>
      <c r="I308" s="17">
        <v>45829282.376199998</v>
      </c>
      <c r="J308" s="34">
        <v>45829282.376199998</v>
      </c>
      <c r="K308" s="18"/>
      <c r="L308" s="18"/>
      <c r="M308" s="19"/>
      <c r="O308" s="81"/>
      <c r="P308" s="81"/>
    </row>
    <row r="309" spans="1:16" x14ac:dyDescent="0.25">
      <c r="A309" s="79" t="s">
        <v>145</v>
      </c>
      <c r="B309" s="79" t="s">
        <v>5</v>
      </c>
      <c r="C309" s="33" t="s">
        <v>9</v>
      </c>
      <c r="D309" s="17">
        <v>36785305.829999998</v>
      </c>
      <c r="E309" s="34">
        <v>36785305.829999998</v>
      </c>
      <c r="F309" s="18"/>
      <c r="G309" s="18"/>
      <c r="H309" s="18"/>
      <c r="I309" s="17">
        <v>74125076.574775606</v>
      </c>
      <c r="J309" s="34">
        <v>74125076.574775606</v>
      </c>
      <c r="K309" s="18"/>
      <c r="L309" s="18"/>
      <c r="M309" s="19"/>
      <c r="O309" s="81"/>
      <c r="P309" s="81"/>
    </row>
    <row r="310" spans="1:16" x14ac:dyDescent="0.25">
      <c r="A310" s="79" t="s">
        <v>147</v>
      </c>
      <c r="B310" s="79" t="s">
        <v>5</v>
      </c>
      <c r="C310" s="33" t="s">
        <v>9</v>
      </c>
      <c r="D310" s="17">
        <v>27150000</v>
      </c>
      <c r="E310" s="34">
        <v>27150000</v>
      </c>
      <c r="F310" s="18"/>
      <c r="G310" s="18"/>
      <c r="H310" s="18"/>
      <c r="I310" s="17">
        <v>54709231.950000003</v>
      </c>
      <c r="J310" s="34">
        <v>54709231.950000003</v>
      </c>
      <c r="K310" s="18"/>
      <c r="L310" s="18"/>
      <c r="M310" s="19"/>
      <c r="O310" s="81"/>
      <c r="P310" s="81"/>
    </row>
    <row r="311" spans="1:16" x14ac:dyDescent="0.25">
      <c r="A311" s="79" t="s">
        <v>148</v>
      </c>
      <c r="B311" s="79" t="s">
        <v>5</v>
      </c>
      <c r="C311" s="33" t="s">
        <v>9</v>
      </c>
      <c r="D311" s="17">
        <v>2998443.75</v>
      </c>
      <c r="E311" s="34">
        <v>2998443.75</v>
      </c>
      <c r="F311" s="18"/>
      <c r="G311" s="18"/>
      <c r="H311" s="18"/>
      <c r="I311" s="17">
        <v>6042083.0426437501</v>
      </c>
      <c r="J311" s="34">
        <v>6042083.0426437501</v>
      </c>
      <c r="K311" s="18"/>
      <c r="L311" s="18"/>
      <c r="M311" s="19"/>
      <c r="O311" s="81"/>
      <c r="P311" s="81"/>
    </row>
    <row r="312" spans="1:16" x14ac:dyDescent="0.25">
      <c r="A312" s="79" t="s">
        <v>149</v>
      </c>
      <c r="B312" s="79" t="s">
        <v>5</v>
      </c>
      <c r="C312" s="33" t="s">
        <v>9</v>
      </c>
      <c r="D312" s="17">
        <v>3466126.86</v>
      </c>
      <c r="E312" s="34">
        <v>1603083.66</v>
      </c>
      <c r="F312" s="34">
        <v>1603083.66</v>
      </c>
      <c r="G312" s="34">
        <v>259959.54</v>
      </c>
      <c r="H312" s="18"/>
      <c r="I312" s="17">
        <v>6984498.6501607802</v>
      </c>
      <c r="J312" s="34">
        <v>3230330.6000071801</v>
      </c>
      <c r="K312" s="34">
        <v>3230330.6000071801</v>
      </c>
      <c r="L312" s="34">
        <v>523837.45014641999</v>
      </c>
      <c r="M312" s="19"/>
      <c r="O312" s="81"/>
      <c r="P312" s="81"/>
    </row>
    <row r="313" spans="1:16" x14ac:dyDescent="0.25">
      <c r="A313" s="79" t="s">
        <v>150</v>
      </c>
      <c r="B313" s="79" t="s">
        <v>5</v>
      </c>
      <c r="C313" s="33" t="s">
        <v>9</v>
      </c>
      <c r="D313" s="17">
        <v>4815010</v>
      </c>
      <c r="E313" s="34">
        <v>4815010</v>
      </c>
      <c r="F313" s="18"/>
      <c r="G313" s="18"/>
      <c r="H313" s="18"/>
      <c r="I313" s="17">
        <v>9702596.64573</v>
      </c>
      <c r="J313" s="34">
        <v>9702596.64573</v>
      </c>
      <c r="K313" s="18"/>
      <c r="L313" s="18"/>
      <c r="M313" s="19"/>
      <c r="O313" s="81"/>
      <c r="P313" s="81"/>
    </row>
    <row r="314" spans="1:16" x14ac:dyDescent="0.25">
      <c r="A314" s="79" t="s">
        <v>151</v>
      </c>
      <c r="B314" s="79" t="s">
        <v>5</v>
      </c>
      <c r="C314" s="33" t="s">
        <v>9</v>
      </c>
      <c r="D314" s="17">
        <v>0</v>
      </c>
      <c r="E314" s="34">
        <v>0</v>
      </c>
      <c r="F314" s="18"/>
      <c r="G314" s="18"/>
      <c r="H314" s="18"/>
      <c r="I314" s="17">
        <v>0</v>
      </c>
      <c r="J314" s="34">
        <v>0</v>
      </c>
      <c r="K314" s="18"/>
      <c r="L314" s="18"/>
      <c r="M314" s="19"/>
      <c r="O314" s="81"/>
      <c r="P314" s="81"/>
    </row>
    <row r="315" spans="1:16" x14ac:dyDescent="0.25">
      <c r="A315" s="79" t="s">
        <v>152</v>
      </c>
      <c r="B315" s="79" t="s">
        <v>5</v>
      </c>
      <c r="C315" s="33" t="s">
        <v>9</v>
      </c>
      <c r="D315" s="17">
        <v>5803793.7300000004</v>
      </c>
      <c r="E315" s="34">
        <v>5803793.7300000004</v>
      </c>
      <c r="F315" s="18"/>
      <c r="G315" s="18"/>
      <c r="H315" s="18"/>
      <c r="I315" s="17">
        <v>11695068.0428923</v>
      </c>
      <c r="J315" s="34">
        <v>11695068.0428923</v>
      </c>
      <c r="K315" s="18"/>
      <c r="L315" s="18"/>
      <c r="M315" s="19"/>
      <c r="O315" s="81"/>
      <c r="P315" s="81"/>
    </row>
    <row r="316" spans="1:16" x14ac:dyDescent="0.25">
      <c r="A316" s="79" t="s">
        <v>153</v>
      </c>
      <c r="B316" s="79" t="s">
        <v>5</v>
      </c>
      <c r="C316" s="33" t="s">
        <v>9</v>
      </c>
      <c r="D316" s="17">
        <v>4198041.58</v>
      </c>
      <c r="E316" s="34">
        <v>4198041.58</v>
      </c>
      <c r="F316" s="18"/>
      <c r="G316" s="18"/>
      <c r="H316" s="18"/>
      <c r="I316" s="17">
        <v>8459360.2407353409</v>
      </c>
      <c r="J316" s="34">
        <v>8459360.2407353409</v>
      </c>
      <c r="K316" s="18"/>
      <c r="L316" s="18"/>
      <c r="M316" s="19"/>
      <c r="O316" s="81"/>
      <c r="P316" s="81"/>
    </row>
    <row r="317" spans="1:16" x14ac:dyDescent="0.25">
      <c r="A317" s="79" t="s">
        <v>154</v>
      </c>
      <c r="B317" s="79" t="s">
        <v>5</v>
      </c>
      <c r="C317" s="33" t="s">
        <v>9</v>
      </c>
      <c r="D317" s="17">
        <v>1785070</v>
      </c>
      <c r="E317" s="34">
        <v>1785070</v>
      </c>
      <c r="F317" s="18"/>
      <c r="G317" s="18"/>
      <c r="H317" s="18"/>
      <c r="I317" s="17">
        <v>3597046.3601099998</v>
      </c>
      <c r="J317" s="34">
        <v>3597046.3601099998</v>
      </c>
      <c r="K317" s="18"/>
      <c r="L317" s="18"/>
      <c r="M317" s="19"/>
      <c r="O317" s="81"/>
      <c r="P317" s="81"/>
    </row>
    <row r="318" spans="1:16" x14ac:dyDescent="0.25">
      <c r="A318" s="90" t="s">
        <v>155</v>
      </c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2"/>
      <c r="O318" s="81"/>
      <c r="P318" s="81"/>
    </row>
    <row r="319" spans="1:16" x14ac:dyDescent="0.25">
      <c r="A319" s="93" t="s">
        <v>4</v>
      </c>
      <c r="B319" s="94"/>
      <c r="C319" s="94"/>
      <c r="D319" s="17">
        <v>9972860.5199999996</v>
      </c>
      <c r="E319" s="17">
        <v>1814171.05</v>
      </c>
      <c r="F319" s="17">
        <v>8158689.4699999997</v>
      </c>
      <c r="G319" s="18"/>
      <c r="H319" s="18"/>
      <c r="I319" s="17">
        <v>19505219.790831599</v>
      </c>
      <c r="J319" s="17">
        <v>3548210.1647215001</v>
      </c>
      <c r="K319" s="17">
        <v>15957009.626110099</v>
      </c>
      <c r="L319" s="18"/>
      <c r="M319" s="19"/>
      <c r="O319" s="81"/>
      <c r="P319" s="81"/>
    </row>
    <row r="320" spans="1:16" x14ac:dyDescent="0.25">
      <c r="A320" s="79" t="s">
        <v>156</v>
      </c>
      <c r="B320" s="79" t="s">
        <v>5</v>
      </c>
      <c r="C320" s="33" t="s">
        <v>4</v>
      </c>
      <c r="D320" s="17">
        <v>4384615.3899999997</v>
      </c>
      <c r="E320" s="18"/>
      <c r="F320" s="34">
        <v>4384615.3899999997</v>
      </c>
      <c r="G320" s="18"/>
      <c r="H320" s="18"/>
      <c r="I320" s="17">
        <v>8575562.3182236999</v>
      </c>
      <c r="J320" s="18"/>
      <c r="K320" s="34">
        <v>8575562.3182236999</v>
      </c>
      <c r="L320" s="18"/>
      <c r="M320" s="19"/>
      <c r="O320" s="81"/>
      <c r="P320" s="81"/>
    </row>
    <row r="321" spans="1:16" x14ac:dyDescent="0.25">
      <c r="A321" s="79" t="s">
        <v>157</v>
      </c>
      <c r="B321" s="79" t="s">
        <v>5</v>
      </c>
      <c r="C321" s="33" t="s">
        <v>4</v>
      </c>
      <c r="D321" s="17">
        <v>1619047.65</v>
      </c>
      <c r="E321" s="34">
        <v>1619047.65</v>
      </c>
      <c r="F321" s="18"/>
      <c r="G321" s="18"/>
      <c r="H321" s="18"/>
      <c r="I321" s="17">
        <v>3166581.9652995002</v>
      </c>
      <c r="J321" s="34">
        <v>3166581.9652995002</v>
      </c>
      <c r="K321" s="18"/>
      <c r="L321" s="18"/>
      <c r="M321" s="19"/>
      <c r="O321" s="81"/>
      <c r="P321" s="81"/>
    </row>
    <row r="322" spans="1:16" x14ac:dyDescent="0.25">
      <c r="A322" s="79" t="s">
        <v>158</v>
      </c>
      <c r="B322" s="79" t="s">
        <v>5</v>
      </c>
      <c r="C322" s="33" t="s">
        <v>4</v>
      </c>
      <c r="D322" s="17">
        <v>2424074.08</v>
      </c>
      <c r="E322" s="18"/>
      <c r="F322" s="34">
        <v>2424074.08</v>
      </c>
      <c r="G322" s="18"/>
      <c r="H322" s="18"/>
      <c r="I322" s="17">
        <v>4741076.8078864003</v>
      </c>
      <c r="J322" s="18"/>
      <c r="K322" s="34">
        <v>4741076.8078864003</v>
      </c>
      <c r="L322" s="18"/>
      <c r="M322" s="19"/>
      <c r="O322" s="81"/>
      <c r="P322" s="81"/>
    </row>
    <row r="323" spans="1:16" x14ac:dyDescent="0.25">
      <c r="A323" s="79" t="s">
        <v>159</v>
      </c>
      <c r="B323" s="79" t="s">
        <v>5</v>
      </c>
      <c r="C323" s="33" t="s">
        <v>4</v>
      </c>
      <c r="D323" s="17">
        <v>0</v>
      </c>
      <c r="E323" s="34">
        <v>0</v>
      </c>
      <c r="F323" s="18"/>
      <c r="G323" s="18"/>
      <c r="H323" s="18"/>
      <c r="I323" s="17">
        <v>0</v>
      </c>
      <c r="J323" s="34">
        <v>0</v>
      </c>
      <c r="K323" s="18"/>
      <c r="L323" s="18"/>
      <c r="M323" s="19"/>
      <c r="O323" s="81"/>
      <c r="P323" s="81"/>
    </row>
    <row r="324" spans="1:16" x14ac:dyDescent="0.25">
      <c r="A324" s="79" t="s">
        <v>160</v>
      </c>
      <c r="B324" s="79" t="s">
        <v>5</v>
      </c>
      <c r="C324" s="33" t="s">
        <v>4</v>
      </c>
      <c r="D324" s="17">
        <v>1350000</v>
      </c>
      <c r="E324" s="18"/>
      <c r="F324" s="34">
        <v>1350000</v>
      </c>
      <c r="G324" s="18"/>
      <c r="H324" s="18"/>
      <c r="I324" s="17">
        <v>2640370.5</v>
      </c>
      <c r="J324" s="18"/>
      <c r="K324" s="34">
        <v>2640370.5</v>
      </c>
      <c r="L324" s="18"/>
      <c r="M324" s="19"/>
      <c r="O324" s="81"/>
      <c r="P324" s="81"/>
    </row>
    <row r="325" spans="1:16" x14ac:dyDescent="0.25">
      <c r="A325" s="79" t="s">
        <v>161</v>
      </c>
      <c r="B325" s="79" t="s">
        <v>5</v>
      </c>
      <c r="C325" s="33" t="s">
        <v>4</v>
      </c>
      <c r="D325" s="17">
        <v>195123.4</v>
      </c>
      <c r="E325" s="34">
        <v>195123.4</v>
      </c>
      <c r="F325" s="18"/>
      <c r="G325" s="18"/>
      <c r="H325" s="18"/>
      <c r="I325" s="17">
        <v>381628.19942199998</v>
      </c>
      <c r="J325" s="34">
        <v>381628.19942199998</v>
      </c>
      <c r="K325" s="18"/>
      <c r="L325" s="18"/>
      <c r="M325" s="19"/>
      <c r="O325" s="81"/>
      <c r="P325" s="81"/>
    </row>
    <row r="326" spans="1:16" x14ac:dyDescent="0.25">
      <c r="A326" s="79" t="s">
        <v>162</v>
      </c>
      <c r="B326" s="79" t="s">
        <v>5</v>
      </c>
      <c r="C326" s="33" t="s">
        <v>4</v>
      </c>
      <c r="D326" s="17">
        <v>0</v>
      </c>
      <c r="E326" s="18"/>
      <c r="F326" s="34">
        <v>0</v>
      </c>
      <c r="G326" s="18"/>
      <c r="H326" s="18"/>
      <c r="I326" s="17">
        <v>0</v>
      </c>
      <c r="J326" s="18"/>
      <c r="K326" s="34">
        <v>0</v>
      </c>
      <c r="L326" s="18"/>
      <c r="M326" s="19"/>
      <c r="O326" s="81"/>
      <c r="P326" s="81"/>
    </row>
    <row r="327" spans="1:16" x14ac:dyDescent="0.25">
      <c r="A327" s="90" t="s">
        <v>163</v>
      </c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2"/>
      <c r="O327" s="81"/>
      <c r="P327" s="81"/>
    </row>
    <row r="328" spans="1:16" x14ac:dyDescent="0.25">
      <c r="A328" s="93" t="s">
        <v>4</v>
      </c>
      <c r="B328" s="94"/>
      <c r="C328" s="94"/>
      <c r="D328" s="17">
        <v>87065513.640000001</v>
      </c>
      <c r="E328" s="17">
        <v>44961368.950000003</v>
      </c>
      <c r="F328" s="17">
        <v>23174663.670000002</v>
      </c>
      <c r="G328" s="17">
        <v>1528135</v>
      </c>
      <c r="H328" s="17">
        <v>17401346.02</v>
      </c>
      <c r="I328" s="17">
        <v>170285343.542521</v>
      </c>
      <c r="J328" s="17">
        <v>87936794.233478501</v>
      </c>
      <c r="K328" s="17">
        <v>45325702.445696101</v>
      </c>
      <c r="L328" s="17">
        <v>2988772.2770500001</v>
      </c>
      <c r="M328" s="32">
        <v>34034074.586296603</v>
      </c>
      <c r="O328" s="81"/>
      <c r="P328" s="81"/>
    </row>
    <row r="329" spans="1:16" x14ac:dyDescent="0.25">
      <c r="A329" s="93" t="s">
        <v>9</v>
      </c>
      <c r="B329" s="94"/>
      <c r="C329" s="94"/>
      <c r="D329" s="17">
        <v>1773333.4</v>
      </c>
      <c r="E329" s="17">
        <v>933333.4</v>
      </c>
      <c r="F329" s="17">
        <v>840000</v>
      </c>
      <c r="G329" s="18"/>
      <c r="H329" s="18"/>
      <c r="I329" s="17">
        <v>3573396.2543382002</v>
      </c>
      <c r="J329" s="17">
        <v>1880734.9343381999</v>
      </c>
      <c r="K329" s="17">
        <v>1692661.32</v>
      </c>
      <c r="L329" s="18"/>
      <c r="M329" s="19"/>
      <c r="O329" s="81"/>
      <c r="P329" s="81"/>
    </row>
    <row r="330" spans="1:16" x14ac:dyDescent="0.25">
      <c r="A330" s="95" t="s">
        <v>164</v>
      </c>
      <c r="B330" s="79" t="s">
        <v>5</v>
      </c>
      <c r="C330" s="33" t="s">
        <v>4</v>
      </c>
      <c r="D330" s="17">
        <v>7040000.0199999996</v>
      </c>
      <c r="E330" s="18"/>
      <c r="F330" s="18"/>
      <c r="G330" s="18"/>
      <c r="H330" s="34">
        <v>7040000.0199999996</v>
      </c>
      <c r="I330" s="17">
        <v>13769043.2391166</v>
      </c>
      <c r="J330" s="18"/>
      <c r="K330" s="18"/>
      <c r="L330" s="18"/>
      <c r="M330" s="35">
        <v>13769043.2391166</v>
      </c>
      <c r="O330" s="81"/>
      <c r="P330" s="81"/>
    </row>
    <row r="331" spans="1:16" x14ac:dyDescent="0.25">
      <c r="A331" s="96"/>
      <c r="B331" s="79" t="s">
        <v>11</v>
      </c>
      <c r="C331" s="33" t="s">
        <v>4</v>
      </c>
      <c r="D331" s="17">
        <v>10361346</v>
      </c>
      <c r="E331" s="18"/>
      <c r="F331" s="18"/>
      <c r="G331" s="18"/>
      <c r="H331" s="34">
        <v>10361346</v>
      </c>
      <c r="I331" s="17">
        <v>20265031.347180001</v>
      </c>
      <c r="J331" s="18"/>
      <c r="K331" s="18"/>
      <c r="L331" s="18"/>
      <c r="M331" s="35">
        <v>20265031.347180001</v>
      </c>
      <c r="O331" s="81"/>
      <c r="P331" s="81"/>
    </row>
    <row r="332" spans="1:16" x14ac:dyDescent="0.25">
      <c r="A332" s="95" t="s">
        <v>165</v>
      </c>
      <c r="B332" s="79" t="s">
        <v>5</v>
      </c>
      <c r="C332" s="33" t="s">
        <v>4</v>
      </c>
      <c r="D332" s="17">
        <v>2200000.0099999998</v>
      </c>
      <c r="E332" s="34">
        <v>2200000.0099999998</v>
      </c>
      <c r="F332" s="18"/>
      <c r="G332" s="18"/>
      <c r="H332" s="18"/>
      <c r="I332" s="17">
        <v>4302826.0195583003</v>
      </c>
      <c r="J332" s="34">
        <v>4302826.0195583003</v>
      </c>
      <c r="K332" s="18"/>
      <c r="L332" s="18"/>
      <c r="M332" s="19"/>
      <c r="O332" s="81"/>
      <c r="P332" s="81"/>
    </row>
    <row r="333" spans="1:16" x14ac:dyDescent="0.25">
      <c r="A333" s="96"/>
      <c r="B333" s="79" t="s">
        <v>11</v>
      </c>
      <c r="C333" s="33" t="s">
        <v>4</v>
      </c>
      <c r="D333" s="17">
        <v>740000</v>
      </c>
      <c r="E333" s="18"/>
      <c r="F333" s="34">
        <v>740000</v>
      </c>
      <c r="G333" s="18"/>
      <c r="H333" s="18"/>
      <c r="I333" s="17">
        <v>1447314.2</v>
      </c>
      <c r="J333" s="18"/>
      <c r="K333" s="34">
        <v>1447314.2</v>
      </c>
      <c r="L333" s="18"/>
      <c r="M333" s="19"/>
      <c r="O333" s="81"/>
      <c r="P333" s="81"/>
    </row>
    <row r="334" spans="1:16" x14ac:dyDescent="0.25">
      <c r="A334" s="96"/>
      <c r="B334" s="79" t="s">
        <v>19</v>
      </c>
      <c r="C334" s="33" t="s">
        <v>4</v>
      </c>
      <c r="D334" s="17">
        <v>1200000</v>
      </c>
      <c r="E334" s="34">
        <v>1200000</v>
      </c>
      <c r="F334" s="18"/>
      <c r="G334" s="18"/>
      <c r="H334" s="18"/>
      <c r="I334" s="17">
        <v>2346996</v>
      </c>
      <c r="J334" s="34">
        <v>2346996</v>
      </c>
      <c r="K334" s="18"/>
      <c r="L334" s="18"/>
      <c r="M334" s="19"/>
      <c r="O334" s="81"/>
      <c r="P334" s="81"/>
    </row>
    <row r="335" spans="1:16" x14ac:dyDescent="0.25">
      <c r="A335" s="96"/>
      <c r="B335" s="79" t="s">
        <v>20</v>
      </c>
      <c r="C335" s="33" t="s">
        <v>4</v>
      </c>
      <c r="D335" s="17">
        <v>866666.66</v>
      </c>
      <c r="E335" s="34">
        <v>866666.66</v>
      </c>
      <c r="F335" s="18"/>
      <c r="G335" s="18"/>
      <c r="H335" s="18"/>
      <c r="I335" s="17">
        <v>1695052.6536278001</v>
      </c>
      <c r="J335" s="34">
        <v>1695052.6536278001</v>
      </c>
      <c r="K335" s="18"/>
      <c r="L335" s="18"/>
      <c r="M335" s="19"/>
      <c r="O335" s="81"/>
      <c r="P335" s="81"/>
    </row>
    <row r="336" spans="1:16" x14ac:dyDescent="0.25">
      <c r="A336" s="96"/>
      <c r="B336" s="79" t="s">
        <v>21</v>
      </c>
      <c r="C336" s="33" t="s">
        <v>4</v>
      </c>
      <c r="D336" s="17">
        <v>203410.28</v>
      </c>
      <c r="E336" s="34">
        <v>203410.28</v>
      </c>
      <c r="F336" s="18"/>
      <c r="G336" s="18"/>
      <c r="H336" s="18"/>
      <c r="I336" s="17">
        <v>397835.92793240002</v>
      </c>
      <c r="J336" s="34">
        <v>397835.92793240002</v>
      </c>
      <c r="K336" s="18"/>
      <c r="L336" s="18"/>
      <c r="M336" s="19"/>
      <c r="O336" s="81"/>
      <c r="P336" s="81"/>
    </row>
    <row r="337" spans="1:16" x14ac:dyDescent="0.25">
      <c r="A337" s="96"/>
      <c r="B337" s="79" t="s">
        <v>76</v>
      </c>
      <c r="C337" s="33" t="s">
        <v>4</v>
      </c>
      <c r="D337" s="17">
        <v>1726666.67</v>
      </c>
      <c r="E337" s="18"/>
      <c r="F337" s="34">
        <v>1726666.67</v>
      </c>
      <c r="G337" s="18"/>
      <c r="H337" s="18"/>
      <c r="I337" s="17">
        <v>3377066.4731860999</v>
      </c>
      <c r="J337" s="18"/>
      <c r="K337" s="34">
        <v>3377066.4731860999</v>
      </c>
      <c r="L337" s="18"/>
      <c r="M337" s="19"/>
      <c r="O337" s="81"/>
      <c r="P337" s="81"/>
    </row>
    <row r="338" spans="1:16" x14ac:dyDescent="0.25">
      <c r="A338" s="95" t="s">
        <v>166</v>
      </c>
      <c r="B338" s="79" t="s">
        <v>5</v>
      </c>
      <c r="C338" s="33" t="s">
        <v>4</v>
      </c>
      <c r="D338" s="17">
        <v>0</v>
      </c>
      <c r="E338" s="34">
        <v>0</v>
      </c>
      <c r="F338" s="18"/>
      <c r="G338" s="18"/>
      <c r="H338" s="18"/>
      <c r="I338" s="17">
        <v>0</v>
      </c>
      <c r="J338" s="34">
        <v>0</v>
      </c>
      <c r="K338" s="18"/>
      <c r="L338" s="18"/>
      <c r="M338" s="19"/>
      <c r="O338" s="81"/>
      <c r="P338" s="81"/>
    </row>
    <row r="339" spans="1:16" x14ac:dyDescent="0.25">
      <c r="A339" s="96"/>
      <c r="B339" s="79" t="s">
        <v>11</v>
      </c>
      <c r="C339" s="33" t="s">
        <v>4</v>
      </c>
      <c r="D339" s="17">
        <v>0</v>
      </c>
      <c r="E339" s="34">
        <v>0</v>
      </c>
      <c r="F339" s="18"/>
      <c r="G339" s="18"/>
      <c r="H339" s="18"/>
      <c r="I339" s="17">
        <v>0</v>
      </c>
      <c r="J339" s="34">
        <v>0</v>
      </c>
      <c r="K339" s="18"/>
      <c r="L339" s="18"/>
      <c r="M339" s="19"/>
      <c r="O339" s="81"/>
      <c r="P339" s="81"/>
    </row>
    <row r="340" spans="1:16" x14ac:dyDescent="0.25">
      <c r="A340" s="96"/>
      <c r="B340" s="79" t="s">
        <v>19</v>
      </c>
      <c r="C340" s="33" t="s">
        <v>4</v>
      </c>
      <c r="D340" s="17">
        <v>0</v>
      </c>
      <c r="E340" s="34">
        <v>0</v>
      </c>
      <c r="F340" s="18"/>
      <c r="G340" s="18"/>
      <c r="H340" s="18"/>
      <c r="I340" s="17">
        <v>0</v>
      </c>
      <c r="J340" s="34">
        <v>0</v>
      </c>
      <c r="K340" s="18"/>
      <c r="L340" s="18"/>
      <c r="M340" s="19"/>
      <c r="O340" s="81"/>
      <c r="P340" s="81"/>
    </row>
    <row r="341" spans="1:16" x14ac:dyDescent="0.25">
      <c r="A341" s="96"/>
      <c r="B341" s="79" t="s">
        <v>20</v>
      </c>
      <c r="C341" s="33" t="s">
        <v>4</v>
      </c>
      <c r="D341" s="17">
        <v>0</v>
      </c>
      <c r="E341" s="34">
        <v>0</v>
      </c>
      <c r="F341" s="18"/>
      <c r="G341" s="18"/>
      <c r="H341" s="18"/>
      <c r="I341" s="17">
        <v>0</v>
      </c>
      <c r="J341" s="34">
        <v>0</v>
      </c>
      <c r="K341" s="18"/>
      <c r="L341" s="18"/>
      <c r="M341" s="19"/>
      <c r="O341" s="81"/>
      <c r="P341" s="81"/>
    </row>
    <row r="342" spans="1:16" x14ac:dyDescent="0.25">
      <c r="A342" s="96"/>
      <c r="B342" s="79" t="s">
        <v>21</v>
      </c>
      <c r="C342" s="33" t="s">
        <v>4</v>
      </c>
      <c r="D342" s="17">
        <v>0</v>
      </c>
      <c r="E342" s="34">
        <v>0</v>
      </c>
      <c r="F342" s="18"/>
      <c r="G342" s="18"/>
      <c r="H342" s="18"/>
      <c r="I342" s="17">
        <v>0</v>
      </c>
      <c r="J342" s="34">
        <v>0</v>
      </c>
      <c r="K342" s="18"/>
      <c r="L342" s="18"/>
      <c r="M342" s="19"/>
      <c r="O342" s="81"/>
      <c r="P342" s="81"/>
    </row>
    <row r="343" spans="1:16" x14ac:dyDescent="0.25">
      <c r="A343" s="96"/>
      <c r="B343" s="79" t="s">
        <v>76</v>
      </c>
      <c r="C343" s="33" t="s">
        <v>4</v>
      </c>
      <c r="D343" s="17">
        <v>0</v>
      </c>
      <c r="E343" s="34">
        <v>0</v>
      </c>
      <c r="F343" s="18"/>
      <c r="G343" s="18"/>
      <c r="H343" s="18"/>
      <c r="I343" s="17">
        <v>0</v>
      </c>
      <c r="J343" s="34">
        <v>0</v>
      </c>
      <c r="K343" s="18"/>
      <c r="L343" s="18"/>
      <c r="M343" s="19"/>
      <c r="O343" s="81"/>
      <c r="P343" s="81"/>
    </row>
    <row r="344" spans="1:16" x14ac:dyDescent="0.25">
      <c r="A344" s="79" t="s">
        <v>167</v>
      </c>
      <c r="B344" s="79" t="s">
        <v>5</v>
      </c>
      <c r="C344" s="33" t="s">
        <v>4</v>
      </c>
      <c r="D344" s="17">
        <v>2500000</v>
      </c>
      <c r="E344" s="34">
        <v>2500000</v>
      </c>
      <c r="F344" s="18"/>
      <c r="G344" s="18"/>
      <c r="H344" s="18"/>
      <c r="I344" s="17">
        <v>4889575</v>
      </c>
      <c r="J344" s="34">
        <v>4889575</v>
      </c>
      <c r="K344" s="18"/>
      <c r="L344" s="18"/>
      <c r="M344" s="19"/>
      <c r="O344" s="81"/>
      <c r="P344" s="81"/>
    </row>
    <row r="345" spans="1:16" x14ac:dyDescent="0.25">
      <c r="A345" s="95" t="s">
        <v>168</v>
      </c>
      <c r="B345" s="79" t="s">
        <v>5</v>
      </c>
      <c r="C345" s="33" t="s">
        <v>4</v>
      </c>
      <c r="D345" s="17">
        <v>640000</v>
      </c>
      <c r="E345" s="34">
        <v>296000</v>
      </c>
      <c r="F345" s="34">
        <v>296000</v>
      </c>
      <c r="G345" s="34">
        <v>48000</v>
      </c>
      <c r="H345" s="18"/>
      <c r="I345" s="17">
        <v>1251731.2</v>
      </c>
      <c r="J345" s="34">
        <v>578925.68000000005</v>
      </c>
      <c r="K345" s="34">
        <v>578925.68000000005</v>
      </c>
      <c r="L345" s="34">
        <v>93879.84</v>
      </c>
      <c r="M345" s="19"/>
      <c r="O345" s="81"/>
      <c r="P345" s="81"/>
    </row>
    <row r="346" spans="1:16" x14ac:dyDescent="0.25">
      <c r="A346" s="96"/>
      <c r="B346" s="79" t="s">
        <v>11</v>
      </c>
      <c r="C346" s="33" t="s">
        <v>4</v>
      </c>
      <c r="D346" s="17">
        <v>150000</v>
      </c>
      <c r="E346" s="34">
        <v>69375</v>
      </c>
      <c r="F346" s="34">
        <v>69375</v>
      </c>
      <c r="G346" s="34">
        <v>11250</v>
      </c>
      <c r="H346" s="18"/>
      <c r="I346" s="17">
        <v>293374.5</v>
      </c>
      <c r="J346" s="34">
        <v>135685.70624999999</v>
      </c>
      <c r="K346" s="34">
        <v>135685.70624999999</v>
      </c>
      <c r="L346" s="34">
        <v>22003.087500000001</v>
      </c>
      <c r="M346" s="19"/>
      <c r="O346" s="81"/>
      <c r="P346" s="81"/>
    </row>
    <row r="347" spans="1:16" x14ac:dyDescent="0.25">
      <c r="A347" s="96"/>
      <c r="B347" s="79" t="s">
        <v>19</v>
      </c>
      <c r="C347" s="33" t="s">
        <v>4</v>
      </c>
      <c r="D347" s="17">
        <v>410000</v>
      </c>
      <c r="E347" s="34">
        <v>189625</v>
      </c>
      <c r="F347" s="34">
        <v>189625</v>
      </c>
      <c r="G347" s="34">
        <v>30750</v>
      </c>
      <c r="H347" s="18"/>
      <c r="I347" s="17">
        <v>801890.3</v>
      </c>
      <c r="J347" s="34">
        <v>370874.26374999998</v>
      </c>
      <c r="K347" s="34">
        <v>370874.26374999998</v>
      </c>
      <c r="L347" s="34">
        <v>60141.772499999999</v>
      </c>
      <c r="M347" s="19"/>
      <c r="O347" s="81"/>
      <c r="P347" s="81"/>
    </row>
    <row r="348" spans="1:16" x14ac:dyDescent="0.25">
      <c r="A348" s="96"/>
      <c r="B348" s="79" t="s">
        <v>20</v>
      </c>
      <c r="C348" s="33" t="s">
        <v>4</v>
      </c>
      <c r="D348" s="17">
        <v>64000</v>
      </c>
      <c r="E348" s="34">
        <v>29600</v>
      </c>
      <c r="F348" s="34">
        <v>29600</v>
      </c>
      <c r="G348" s="34">
        <v>4800</v>
      </c>
      <c r="H348" s="18"/>
      <c r="I348" s="17">
        <v>125173.12</v>
      </c>
      <c r="J348" s="34">
        <v>57892.567999999999</v>
      </c>
      <c r="K348" s="34">
        <v>57892.567999999999</v>
      </c>
      <c r="L348" s="34">
        <v>9387.9840000000004</v>
      </c>
      <c r="M348" s="19"/>
      <c r="O348" s="81"/>
      <c r="P348" s="81"/>
    </row>
    <row r="349" spans="1:16" x14ac:dyDescent="0.25">
      <c r="A349" s="96"/>
      <c r="B349" s="79" t="s">
        <v>21</v>
      </c>
      <c r="C349" s="33" t="s">
        <v>4</v>
      </c>
      <c r="D349" s="17">
        <v>346000</v>
      </c>
      <c r="E349" s="34">
        <v>160025</v>
      </c>
      <c r="F349" s="34">
        <v>160025</v>
      </c>
      <c r="G349" s="34">
        <v>25950</v>
      </c>
      <c r="H349" s="18"/>
      <c r="I349" s="17">
        <v>676717.18</v>
      </c>
      <c r="J349" s="34">
        <v>312981.69575000001</v>
      </c>
      <c r="K349" s="34">
        <v>312981.69575000001</v>
      </c>
      <c r="L349" s="34">
        <v>50753.788500000002</v>
      </c>
      <c r="M349" s="19"/>
      <c r="O349" s="81"/>
      <c r="P349" s="81"/>
    </row>
    <row r="350" spans="1:16" x14ac:dyDescent="0.25">
      <c r="A350" s="95" t="s">
        <v>169</v>
      </c>
      <c r="B350" s="79" t="s">
        <v>11</v>
      </c>
      <c r="C350" s="33" t="s">
        <v>4</v>
      </c>
      <c r="D350" s="17">
        <v>330000</v>
      </c>
      <c r="E350" s="34">
        <v>230000</v>
      </c>
      <c r="F350" s="34">
        <v>100000</v>
      </c>
      <c r="G350" s="18"/>
      <c r="H350" s="18"/>
      <c r="I350" s="17">
        <v>645423.9</v>
      </c>
      <c r="J350" s="34">
        <v>449840.9</v>
      </c>
      <c r="K350" s="34">
        <v>195583</v>
      </c>
      <c r="L350" s="18"/>
      <c r="M350" s="19"/>
      <c r="O350" s="81"/>
      <c r="P350" s="81"/>
    </row>
    <row r="351" spans="1:16" x14ac:dyDescent="0.25">
      <c r="A351" s="96"/>
      <c r="B351" s="79" t="s">
        <v>20</v>
      </c>
      <c r="C351" s="33" t="s">
        <v>4</v>
      </c>
      <c r="D351" s="17">
        <v>81000</v>
      </c>
      <c r="E351" s="18"/>
      <c r="F351" s="34">
        <v>81000</v>
      </c>
      <c r="G351" s="18"/>
      <c r="H351" s="18"/>
      <c r="I351" s="17">
        <v>158422.23000000001</v>
      </c>
      <c r="J351" s="18"/>
      <c r="K351" s="34">
        <v>158422.23000000001</v>
      </c>
      <c r="L351" s="18"/>
      <c r="M351" s="19"/>
      <c r="O351" s="81"/>
      <c r="P351" s="81"/>
    </row>
    <row r="352" spans="1:16" x14ac:dyDescent="0.25">
      <c r="A352" s="96"/>
      <c r="B352" s="79" t="s">
        <v>76</v>
      </c>
      <c r="C352" s="33" t="s">
        <v>4</v>
      </c>
      <c r="D352" s="17">
        <v>0</v>
      </c>
      <c r="E352" s="34">
        <v>0</v>
      </c>
      <c r="F352" s="18"/>
      <c r="G352" s="18"/>
      <c r="H352" s="18"/>
      <c r="I352" s="17">
        <v>0</v>
      </c>
      <c r="J352" s="34">
        <v>0</v>
      </c>
      <c r="K352" s="18"/>
      <c r="L352" s="18"/>
      <c r="M352" s="19"/>
      <c r="O352" s="81"/>
      <c r="P352" s="81"/>
    </row>
    <row r="353" spans="1:16" x14ac:dyDescent="0.25">
      <c r="A353" s="96"/>
      <c r="B353" s="79" t="s">
        <v>79</v>
      </c>
      <c r="C353" s="33" t="s">
        <v>4</v>
      </c>
      <c r="D353" s="17">
        <v>105200</v>
      </c>
      <c r="E353" s="18"/>
      <c r="F353" s="34">
        <v>105200</v>
      </c>
      <c r="G353" s="18"/>
      <c r="H353" s="18"/>
      <c r="I353" s="17">
        <v>205753.31599999999</v>
      </c>
      <c r="J353" s="18"/>
      <c r="K353" s="34">
        <v>205753.31599999999</v>
      </c>
      <c r="L353" s="18"/>
      <c r="M353" s="19"/>
      <c r="O353" s="81"/>
      <c r="P353" s="81"/>
    </row>
    <row r="354" spans="1:16" x14ac:dyDescent="0.25">
      <c r="A354" s="96"/>
      <c r="B354" s="79" t="s">
        <v>80</v>
      </c>
      <c r="C354" s="33" t="s">
        <v>4</v>
      </c>
      <c r="D354" s="17">
        <v>0</v>
      </c>
      <c r="E354" s="18"/>
      <c r="F354" s="34">
        <v>0</v>
      </c>
      <c r="G354" s="18"/>
      <c r="H354" s="18"/>
      <c r="I354" s="17">
        <v>0</v>
      </c>
      <c r="J354" s="18"/>
      <c r="K354" s="34">
        <v>0</v>
      </c>
      <c r="L354" s="18"/>
      <c r="M354" s="19"/>
      <c r="O354" s="81"/>
      <c r="P354" s="81"/>
    </row>
    <row r="355" spans="1:16" x14ac:dyDescent="0.25">
      <c r="A355" s="96"/>
      <c r="B355" s="79" t="s">
        <v>83</v>
      </c>
      <c r="C355" s="33" t="s">
        <v>4</v>
      </c>
      <c r="D355" s="17">
        <v>0</v>
      </c>
      <c r="E355" s="34">
        <v>0</v>
      </c>
      <c r="F355" s="18"/>
      <c r="G355" s="18"/>
      <c r="H355" s="18"/>
      <c r="I355" s="17">
        <v>0</v>
      </c>
      <c r="J355" s="34">
        <v>0</v>
      </c>
      <c r="K355" s="18"/>
      <c r="L355" s="18"/>
      <c r="M355" s="19"/>
      <c r="O355" s="81"/>
      <c r="P355" s="81"/>
    </row>
    <row r="356" spans="1:16" x14ac:dyDescent="0.25">
      <c r="A356" s="79" t="s">
        <v>170</v>
      </c>
      <c r="B356" s="79" t="s">
        <v>5</v>
      </c>
      <c r="C356" s="33" t="s">
        <v>4</v>
      </c>
      <c r="D356" s="17">
        <v>1750000</v>
      </c>
      <c r="E356" s="18"/>
      <c r="F356" s="34">
        <v>1750000</v>
      </c>
      <c r="G356" s="18"/>
      <c r="H356" s="18"/>
      <c r="I356" s="17">
        <v>3422702.5</v>
      </c>
      <c r="J356" s="18"/>
      <c r="K356" s="34">
        <v>3422702.5</v>
      </c>
      <c r="L356" s="18"/>
      <c r="M356" s="19"/>
      <c r="O356" s="81"/>
      <c r="P356" s="81"/>
    </row>
    <row r="357" spans="1:16" x14ac:dyDescent="0.25">
      <c r="A357" s="95" t="s">
        <v>171</v>
      </c>
      <c r="B357" s="79" t="s">
        <v>5</v>
      </c>
      <c r="C357" s="33" t="s">
        <v>4</v>
      </c>
      <c r="D357" s="17">
        <v>5077800</v>
      </c>
      <c r="E357" s="34">
        <v>3503240</v>
      </c>
      <c r="F357" s="34">
        <v>1574560</v>
      </c>
      <c r="G357" s="34">
        <v>0</v>
      </c>
      <c r="H357" s="18"/>
      <c r="I357" s="17">
        <v>9931313.5739999991</v>
      </c>
      <c r="J357" s="34">
        <v>6851741.8892000001</v>
      </c>
      <c r="K357" s="34">
        <v>3079571.6847999999</v>
      </c>
      <c r="L357" s="34">
        <v>0</v>
      </c>
      <c r="M357" s="19"/>
      <c r="O357" s="81"/>
      <c r="P357" s="81"/>
    </row>
    <row r="358" spans="1:16" x14ac:dyDescent="0.25">
      <c r="A358" s="96"/>
      <c r="B358" s="79" t="s">
        <v>11</v>
      </c>
      <c r="C358" s="33" t="s">
        <v>4</v>
      </c>
      <c r="D358" s="17">
        <v>12486800</v>
      </c>
      <c r="E358" s="34">
        <v>7062500</v>
      </c>
      <c r="F358" s="34">
        <v>5424300</v>
      </c>
      <c r="G358" s="18"/>
      <c r="H358" s="18"/>
      <c r="I358" s="17">
        <v>24422058.044</v>
      </c>
      <c r="J358" s="34">
        <v>13813049.375</v>
      </c>
      <c r="K358" s="34">
        <v>10609008.669</v>
      </c>
      <c r="L358" s="18"/>
      <c r="M358" s="19"/>
      <c r="O358" s="81"/>
      <c r="P358" s="81"/>
    </row>
    <row r="359" spans="1:16" x14ac:dyDescent="0.25">
      <c r="A359" s="96"/>
      <c r="B359" s="79" t="s">
        <v>19</v>
      </c>
      <c r="C359" s="33" t="s">
        <v>4</v>
      </c>
      <c r="D359" s="17">
        <v>7672835</v>
      </c>
      <c r="E359" s="18"/>
      <c r="F359" s="34">
        <v>7672835</v>
      </c>
      <c r="G359" s="18"/>
      <c r="H359" s="18"/>
      <c r="I359" s="17">
        <v>15006760.878049999</v>
      </c>
      <c r="J359" s="18"/>
      <c r="K359" s="34">
        <v>15006760.878049999</v>
      </c>
      <c r="L359" s="18"/>
      <c r="M359" s="19"/>
      <c r="O359" s="81"/>
      <c r="P359" s="81"/>
    </row>
    <row r="360" spans="1:16" x14ac:dyDescent="0.25">
      <c r="A360" s="96"/>
      <c r="B360" s="79" t="s">
        <v>20</v>
      </c>
      <c r="C360" s="33" t="s">
        <v>4</v>
      </c>
      <c r="D360" s="17">
        <v>11003750</v>
      </c>
      <c r="E360" s="34">
        <v>11003750</v>
      </c>
      <c r="F360" s="18"/>
      <c r="G360" s="18"/>
      <c r="H360" s="18"/>
      <c r="I360" s="17">
        <v>21521464.362500001</v>
      </c>
      <c r="J360" s="34">
        <v>21521464.362500001</v>
      </c>
      <c r="K360" s="18"/>
      <c r="L360" s="18"/>
      <c r="M360" s="19"/>
      <c r="O360" s="81"/>
      <c r="P360" s="81"/>
    </row>
    <row r="361" spans="1:16" x14ac:dyDescent="0.25">
      <c r="A361" s="96"/>
      <c r="B361" s="79" t="s">
        <v>21</v>
      </c>
      <c r="C361" s="33" t="s">
        <v>4</v>
      </c>
      <c r="D361" s="17">
        <v>1724884</v>
      </c>
      <c r="E361" s="18"/>
      <c r="F361" s="34">
        <v>1724884</v>
      </c>
      <c r="G361" s="18"/>
      <c r="H361" s="18"/>
      <c r="I361" s="17">
        <v>3373579.87372</v>
      </c>
      <c r="J361" s="18"/>
      <c r="K361" s="34">
        <v>3373579.87372</v>
      </c>
      <c r="L361" s="18"/>
      <c r="M361" s="19"/>
      <c r="O361" s="81"/>
      <c r="P361" s="81"/>
    </row>
    <row r="362" spans="1:16" x14ac:dyDescent="0.25">
      <c r="A362" s="96"/>
      <c r="B362" s="79" t="s">
        <v>79</v>
      </c>
      <c r="C362" s="33" t="s">
        <v>4</v>
      </c>
      <c r="D362" s="17">
        <v>1530593</v>
      </c>
      <c r="E362" s="18"/>
      <c r="F362" s="34">
        <v>1530593</v>
      </c>
      <c r="G362" s="18"/>
      <c r="H362" s="18"/>
      <c r="I362" s="17">
        <v>2993579.70719</v>
      </c>
      <c r="J362" s="18"/>
      <c r="K362" s="34">
        <v>2993579.70719</v>
      </c>
      <c r="L362" s="18"/>
      <c r="M362" s="19"/>
      <c r="O362" s="81"/>
      <c r="P362" s="81"/>
    </row>
    <row r="363" spans="1:16" x14ac:dyDescent="0.25">
      <c r="A363" s="96"/>
      <c r="B363" s="79" t="s">
        <v>80</v>
      </c>
      <c r="C363" s="33" t="s">
        <v>4</v>
      </c>
      <c r="D363" s="17">
        <v>15447177</v>
      </c>
      <c r="E363" s="34">
        <v>15447177</v>
      </c>
      <c r="F363" s="18"/>
      <c r="G363" s="18"/>
      <c r="H363" s="18"/>
      <c r="I363" s="17">
        <v>30212052.191909999</v>
      </c>
      <c r="J363" s="34">
        <v>30212052.191909999</v>
      </c>
      <c r="K363" s="18"/>
      <c r="L363" s="18"/>
      <c r="M363" s="19"/>
      <c r="O363" s="81"/>
      <c r="P363" s="81"/>
    </row>
    <row r="364" spans="1:16" x14ac:dyDescent="0.25">
      <c r="A364" s="96"/>
      <c r="B364" s="79" t="s">
        <v>83</v>
      </c>
      <c r="C364" s="33" t="s">
        <v>4</v>
      </c>
      <c r="D364" s="17">
        <v>1407385</v>
      </c>
      <c r="E364" s="18"/>
      <c r="F364" s="18"/>
      <c r="G364" s="34">
        <v>1407385</v>
      </c>
      <c r="H364" s="18"/>
      <c r="I364" s="17">
        <v>2752605.80455</v>
      </c>
      <c r="J364" s="18"/>
      <c r="K364" s="18"/>
      <c r="L364" s="34">
        <v>2752605.80455</v>
      </c>
      <c r="M364" s="19"/>
      <c r="O364" s="81"/>
      <c r="P364" s="81"/>
    </row>
    <row r="365" spans="1:16" x14ac:dyDescent="0.25">
      <c r="A365" s="95" t="s">
        <v>169</v>
      </c>
      <c r="B365" s="79" t="s">
        <v>5</v>
      </c>
      <c r="C365" s="33" t="s">
        <v>9</v>
      </c>
      <c r="D365" s="17">
        <v>1493333.4</v>
      </c>
      <c r="E365" s="34">
        <v>933333.4</v>
      </c>
      <c r="F365" s="34">
        <v>560000</v>
      </c>
      <c r="G365" s="18"/>
      <c r="H365" s="18"/>
      <c r="I365" s="17">
        <v>3009175.8143381998</v>
      </c>
      <c r="J365" s="34">
        <v>1880734.9343381999</v>
      </c>
      <c r="K365" s="34">
        <v>1128440.8799999999</v>
      </c>
      <c r="L365" s="18"/>
      <c r="M365" s="19"/>
      <c r="O365" s="81"/>
      <c r="P365" s="81"/>
    </row>
    <row r="366" spans="1:16" x14ac:dyDescent="0.25">
      <c r="A366" s="96"/>
      <c r="B366" s="79" t="s">
        <v>19</v>
      </c>
      <c r="C366" s="33" t="s">
        <v>9</v>
      </c>
      <c r="D366" s="17">
        <v>280000</v>
      </c>
      <c r="E366" s="18"/>
      <c r="F366" s="34">
        <v>280000</v>
      </c>
      <c r="G366" s="18"/>
      <c r="H366" s="18"/>
      <c r="I366" s="17">
        <v>564220.43999999994</v>
      </c>
      <c r="J366" s="18"/>
      <c r="K366" s="34">
        <v>564220.43999999994</v>
      </c>
      <c r="L366" s="18"/>
      <c r="M366" s="19"/>
      <c r="O366" s="81"/>
      <c r="P366" s="81"/>
    </row>
    <row r="367" spans="1:16" x14ac:dyDescent="0.25">
      <c r="A367" s="96"/>
      <c r="B367" s="79" t="s">
        <v>21</v>
      </c>
      <c r="C367" s="33" t="s">
        <v>9</v>
      </c>
      <c r="D367" s="17">
        <v>0</v>
      </c>
      <c r="E367" s="34">
        <v>0</v>
      </c>
      <c r="F367" s="18"/>
      <c r="G367" s="18"/>
      <c r="H367" s="18"/>
      <c r="I367" s="17">
        <v>0</v>
      </c>
      <c r="J367" s="34">
        <v>0</v>
      </c>
      <c r="K367" s="18"/>
      <c r="L367" s="18"/>
      <c r="M367" s="19"/>
      <c r="O367" s="81"/>
      <c r="P367" s="81"/>
    </row>
    <row r="368" spans="1:16" x14ac:dyDescent="0.25">
      <c r="A368" s="90" t="s">
        <v>172</v>
      </c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2"/>
      <c r="O368" s="81"/>
      <c r="P368" s="81"/>
    </row>
    <row r="369" spans="1:16" x14ac:dyDescent="0.25">
      <c r="A369" s="93" t="s">
        <v>173</v>
      </c>
      <c r="B369" s="94"/>
      <c r="C369" s="94"/>
      <c r="D369" s="17">
        <v>261978405.75999999</v>
      </c>
      <c r="E369" s="17">
        <v>235106496.88999999</v>
      </c>
      <c r="F369" s="18"/>
      <c r="G369" s="18"/>
      <c r="H369" s="17">
        <v>26871908.870000001</v>
      </c>
      <c r="I369" s="17">
        <v>135521429.29964799</v>
      </c>
      <c r="J369" s="17">
        <v>121620590.841197</v>
      </c>
      <c r="K369" s="18"/>
      <c r="L369" s="18"/>
      <c r="M369" s="32">
        <v>13900838.458450999</v>
      </c>
      <c r="O369" s="81"/>
      <c r="P369" s="81"/>
    </row>
    <row r="370" spans="1:16" x14ac:dyDescent="0.25">
      <c r="A370" s="79" t="s">
        <v>174</v>
      </c>
      <c r="B370" s="79" t="s">
        <v>5</v>
      </c>
      <c r="C370" s="33" t="s">
        <v>173</v>
      </c>
      <c r="D370" s="17">
        <v>63061164.299999997</v>
      </c>
      <c r="E370" s="34">
        <v>63061164.299999997</v>
      </c>
      <c r="F370" s="18"/>
      <c r="G370" s="18"/>
      <c r="H370" s="18"/>
      <c r="I370" s="17">
        <v>32621540.29239</v>
      </c>
      <c r="J370" s="34">
        <v>32621540.29239</v>
      </c>
      <c r="K370" s="18"/>
      <c r="L370" s="18"/>
      <c r="M370" s="19"/>
      <c r="O370" s="81"/>
      <c r="P370" s="81"/>
    </row>
    <row r="371" spans="1:16" x14ac:dyDescent="0.25">
      <c r="A371" s="79" t="s">
        <v>175</v>
      </c>
      <c r="B371" s="79" t="s">
        <v>5</v>
      </c>
      <c r="C371" s="33" t="s">
        <v>173</v>
      </c>
      <c r="D371" s="17">
        <v>60980536.189999998</v>
      </c>
      <c r="E371" s="34">
        <v>60980536.189999998</v>
      </c>
      <c r="F371" s="18"/>
      <c r="G371" s="18"/>
      <c r="H371" s="18"/>
      <c r="I371" s="17">
        <v>31545231.371087</v>
      </c>
      <c r="J371" s="34">
        <v>31545231.371087</v>
      </c>
      <c r="K371" s="18"/>
      <c r="L371" s="18"/>
      <c r="M371" s="19"/>
      <c r="O371" s="81"/>
      <c r="P371" s="81"/>
    </row>
    <row r="372" spans="1:16" x14ac:dyDescent="0.25">
      <c r="A372" s="95" t="s">
        <v>176</v>
      </c>
      <c r="B372" s="79" t="s">
        <v>5</v>
      </c>
      <c r="C372" s="33" t="s">
        <v>173</v>
      </c>
      <c r="D372" s="17">
        <v>8125801.6900000004</v>
      </c>
      <c r="E372" s="34">
        <v>8125801.6900000004</v>
      </c>
      <c r="F372" s="18"/>
      <c r="G372" s="18"/>
      <c r="H372" s="18"/>
      <c r="I372" s="17">
        <v>4203477.2142369999</v>
      </c>
      <c r="J372" s="34">
        <v>4203477.2142369999</v>
      </c>
      <c r="K372" s="18"/>
      <c r="L372" s="18"/>
      <c r="M372" s="19"/>
      <c r="O372" s="81"/>
      <c r="P372" s="81"/>
    </row>
    <row r="373" spans="1:16" x14ac:dyDescent="0.25">
      <c r="A373" s="96"/>
      <c r="B373" s="79" t="s">
        <v>11</v>
      </c>
      <c r="C373" s="33" t="s">
        <v>173</v>
      </c>
      <c r="D373" s="17">
        <v>26871908.870000001</v>
      </c>
      <c r="E373" s="18"/>
      <c r="F373" s="18"/>
      <c r="G373" s="18"/>
      <c r="H373" s="34">
        <v>26871908.870000001</v>
      </c>
      <c r="I373" s="17">
        <v>13900838.458450999</v>
      </c>
      <c r="J373" s="18"/>
      <c r="K373" s="18"/>
      <c r="L373" s="18"/>
      <c r="M373" s="35">
        <v>13900838.458450999</v>
      </c>
      <c r="O373" s="81"/>
      <c r="P373" s="81"/>
    </row>
    <row r="374" spans="1:16" x14ac:dyDescent="0.25">
      <c r="A374" s="79" t="s">
        <v>177</v>
      </c>
      <c r="B374" s="79" t="s">
        <v>5</v>
      </c>
      <c r="C374" s="33" t="s">
        <v>173</v>
      </c>
      <c r="D374" s="17">
        <v>53912000</v>
      </c>
      <c r="E374" s="34">
        <v>53912000</v>
      </c>
      <c r="F374" s="18"/>
      <c r="G374" s="18"/>
      <c r="H374" s="18"/>
      <c r="I374" s="17">
        <v>27888677.600000001</v>
      </c>
      <c r="J374" s="34">
        <v>27888677.600000001</v>
      </c>
      <c r="K374" s="18"/>
      <c r="L374" s="18"/>
      <c r="M374" s="19"/>
      <c r="O374" s="81"/>
      <c r="P374" s="81"/>
    </row>
    <row r="375" spans="1:16" x14ac:dyDescent="0.25">
      <c r="A375" s="79" t="s">
        <v>178</v>
      </c>
      <c r="B375" s="79" t="s">
        <v>5</v>
      </c>
      <c r="C375" s="33" t="s">
        <v>173</v>
      </c>
      <c r="D375" s="17">
        <v>29588135.280000001</v>
      </c>
      <c r="E375" s="34">
        <v>29588135.280000001</v>
      </c>
      <c r="F375" s="18"/>
      <c r="G375" s="18"/>
      <c r="H375" s="18"/>
      <c r="I375" s="17">
        <v>15305942.380344</v>
      </c>
      <c r="J375" s="34">
        <v>15305942.380344</v>
      </c>
      <c r="K375" s="18"/>
      <c r="L375" s="18"/>
      <c r="M375" s="19"/>
      <c r="O375" s="81"/>
      <c r="P375" s="81"/>
    </row>
    <row r="376" spans="1:16" x14ac:dyDescent="0.25">
      <c r="A376" s="79" t="s">
        <v>179</v>
      </c>
      <c r="B376" s="79" t="s">
        <v>5</v>
      </c>
      <c r="C376" s="33" t="s">
        <v>173</v>
      </c>
      <c r="D376" s="17">
        <v>19438859.43</v>
      </c>
      <c r="E376" s="34">
        <v>19438859.43</v>
      </c>
      <c r="F376" s="18"/>
      <c r="G376" s="18"/>
      <c r="H376" s="18"/>
      <c r="I376" s="17">
        <v>10055721.983139001</v>
      </c>
      <c r="J376" s="34">
        <v>10055721.983139001</v>
      </c>
      <c r="K376" s="18"/>
      <c r="L376" s="18"/>
      <c r="M376" s="19"/>
      <c r="O376" s="81"/>
      <c r="P376" s="81"/>
    </row>
    <row r="377" spans="1:16" x14ac:dyDescent="0.25">
      <c r="A377" s="79" t="s">
        <v>180</v>
      </c>
      <c r="B377" s="79" t="s">
        <v>5</v>
      </c>
      <c r="C377" s="33" t="s">
        <v>173</v>
      </c>
      <c r="D377" s="17">
        <v>0</v>
      </c>
      <c r="E377" s="34">
        <v>0</v>
      </c>
      <c r="F377" s="18"/>
      <c r="G377" s="18"/>
      <c r="H377" s="18"/>
      <c r="I377" s="17">
        <v>0</v>
      </c>
      <c r="J377" s="34">
        <v>0</v>
      </c>
      <c r="K377" s="18"/>
      <c r="L377" s="18"/>
      <c r="M377" s="19"/>
      <c r="O377" s="81"/>
      <c r="P377" s="81"/>
    </row>
    <row r="378" spans="1:16" x14ac:dyDescent="0.25">
      <c r="A378" s="90" t="s">
        <v>29</v>
      </c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2"/>
      <c r="O378" s="81"/>
      <c r="P378" s="81"/>
    </row>
    <row r="379" spans="1:16" x14ac:dyDescent="0.25">
      <c r="A379" s="93" t="s">
        <v>4</v>
      </c>
      <c r="B379" s="94"/>
      <c r="C379" s="94"/>
      <c r="D379" s="17">
        <v>544229804.78999996</v>
      </c>
      <c r="E379" s="17">
        <v>319257957.38999999</v>
      </c>
      <c r="F379" s="17">
        <v>224971847.40000001</v>
      </c>
      <c r="G379" s="18"/>
      <c r="H379" s="18"/>
      <c r="I379" s="17">
        <v>1064420979.10243</v>
      </c>
      <c r="J379" s="17">
        <v>624414290.80208397</v>
      </c>
      <c r="K379" s="17">
        <v>440006688.30034202</v>
      </c>
      <c r="L379" s="18"/>
      <c r="M379" s="19"/>
      <c r="O379" s="81"/>
      <c r="P379" s="81"/>
    </row>
    <row r="380" spans="1:16" x14ac:dyDescent="0.25">
      <c r="A380" s="79" t="s">
        <v>181</v>
      </c>
      <c r="B380" s="79" t="s">
        <v>5</v>
      </c>
      <c r="C380" s="33" t="s">
        <v>4</v>
      </c>
      <c r="D380" s="17">
        <v>21352499.120000001</v>
      </c>
      <c r="E380" s="34">
        <v>11163109.18</v>
      </c>
      <c r="F380" s="34">
        <v>10189389.939999999</v>
      </c>
      <c r="G380" s="18"/>
      <c r="H380" s="18"/>
      <c r="I380" s="17">
        <v>41761858.353869602</v>
      </c>
      <c r="J380" s="34">
        <v>21833143.827519398</v>
      </c>
      <c r="K380" s="34">
        <v>19928714.5263502</v>
      </c>
      <c r="L380" s="18"/>
      <c r="M380" s="19"/>
      <c r="O380" s="81"/>
      <c r="P380" s="81"/>
    </row>
    <row r="381" spans="1:16" x14ac:dyDescent="0.25">
      <c r="A381" s="79" t="s">
        <v>182</v>
      </c>
      <c r="B381" s="79" t="s">
        <v>5</v>
      </c>
      <c r="C381" s="33" t="s">
        <v>4</v>
      </c>
      <c r="D381" s="17">
        <v>38249560.18</v>
      </c>
      <c r="E381" s="34">
        <v>22949736.140000001</v>
      </c>
      <c r="F381" s="34">
        <v>15299824.039999999</v>
      </c>
      <c r="G381" s="18"/>
      <c r="H381" s="18"/>
      <c r="I381" s="17">
        <v>74809637.286849394</v>
      </c>
      <c r="J381" s="34">
        <v>44885782.434696198</v>
      </c>
      <c r="K381" s="34">
        <v>29923854.852153201</v>
      </c>
      <c r="L381" s="18"/>
      <c r="M381" s="19"/>
      <c r="O381" s="81"/>
      <c r="P381" s="81"/>
    </row>
    <row r="382" spans="1:16" x14ac:dyDescent="0.25">
      <c r="A382" s="79" t="s">
        <v>183</v>
      </c>
      <c r="B382" s="79" t="s">
        <v>5</v>
      </c>
      <c r="C382" s="33" t="s">
        <v>4</v>
      </c>
      <c r="D382" s="17">
        <v>33099999.75</v>
      </c>
      <c r="E382" s="34">
        <v>19859899.989999998</v>
      </c>
      <c r="F382" s="34">
        <v>13240099.76</v>
      </c>
      <c r="G382" s="18"/>
      <c r="H382" s="18"/>
      <c r="I382" s="17">
        <v>64737972.511042498</v>
      </c>
      <c r="J382" s="34">
        <v>38842588.197441697</v>
      </c>
      <c r="K382" s="34">
        <v>25895384.313600801</v>
      </c>
      <c r="L382" s="18"/>
      <c r="M382" s="19"/>
      <c r="O382" s="81"/>
      <c r="P382" s="81"/>
    </row>
    <row r="383" spans="1:16" x14ac:dyDescent="0.25">
      <c r="A383" s="79" t="s">
        <v>184</v>
      </c>
      <c r="B383" s="79" t="s">
        <v>5</v>
      </c>
      <c r="C383" s="33" t="s">
        <v>4</v>
      </c>
      <c r="D383" s="17">
        <v>4078643.73</v>
      </c>
      <c r="E383" s="34">
        <v>1545893.09</v>
      </c>
      <c r="F383" s="34">
        <v>2532750.64</v>
      </c>
      <c r="G383" s="18"/>
      <c r="H383" s="18"/>
      <c r="I383" s="17">
        <v>7977133.7664459003</v>
      </c>
      <c r="J383" s="34">
        <v>3023504.0822147001</v>
      </c>
      <c r="K383" s="34">
        <v>4953629.6842312003</v>
      </c>
      <c r="L383" s="18"/>
      <c r="M383" s="19"/>
      <c r="O383" s="81"/>
      <c r="P383" s="81"/>
    </row>
    <row r="384" spans="1:16" x14ac:dyDescent="0.25">
      <c r="A384" s="79" t="s">
        <v>185</v>
      </c>
      <c r="B384" s="79" t="s">
        <v>5</v>
      </c>
      <c r="C384" s="33" t="s">
        <v>4</v>
      </c>
      <c r="D384" s="17">
        <v>51400398.130000003</v>
      </c>
      <c r="E384" s="34">
        <v>51400398.130000003</v>
      </c>
      <c r="F384" s="18"/>
      <c r="G384" s="18"/>
      <c r="H384" s="18"/>
      <c r="I384" s="17">
        <v>100530440.67459799</v>
      </c>
      <c r="J384" s="34">
        <v>100530440.67459799</v>
      </c>
      <c r="K384" s="18"/>
      <c r="L384" s="18"/>
      <c r="M384" s="19"/>
      <c r="O384" s="81"/>
      <c r="P384" s="81"/>
    </row>
    <row r="385" spans="1:16" ht="22.5" x14ac:dyDescent="0.25">
      <c r="A385" s="79" t="s">
        <v>186</v>
      </c>
      <c r="B385" s="79" t="s">
        <v>5</v>
      </c>
      <c r="C385" s="33" t="s">
        <v>4</v>
      </c>
      <c r="D385" s="17">
        <v>4075000</v>
      </c>
      <c r="E385" s="18"/>
      <c r="F385" s="34">
        <v>4075000</v>
      </c>
      <c r="G385" s="18"/>
      <c r="H385" s="18"/>
      <c r="I385" s="17">
        <v>7970007.25</v>
      </c>
      <c r="J385" s="18"/>
      <c r="K385" s="34">
        <v>7970007.25</v>
      </c>
      <c r="L385" s="18"/>
      <c r="M385" s="19"/>
      <c r="O385" s="81"/>
      <c r="P385" s="81"/>
    </row>
    <row r="386" spans="1:16" x14ac:dyDescent="0.25">
      <c r="A386" s="79" t="s">
        <v>187</v>
      </c>
      <c r="B386" s="79" t="s">
        <v>5</v>
      </c>
      <c r="C386" s="33" t="s">
        <v>4</v>
      </c>
      <c r="D386" s="17">
        <v>26088549.949999999</v>
      </c>
      <c r="E386" s="34">
        <v>15653129.949999999</v>
      </c>
      <c r="F386" s="34">
        <v>10435420</v>
      </c>
      <c r="G386" s="18"/>
      <c r="H386" s="18"/>
      <c r="I386" s="17">
        <v>51024768.6487085</v>
      </c>
      <c r="J386" s="34">
        <v>30614861.150108501</v>
      </c>
      <c r="K386" s="34">
        <v>20409907.498599999</v>
      </c>
      <c r="L386" s="18"/>
      <c r="M386" s="19"/>
      <c r="O386" s="81"/>
      <c r="P386" s="81"/>
    </row>
    <row r="387" spans="1:16" x14ac:dyDescent="0.25">
      <c r="A387" s="79" t="s">
        <v>188</v>
      </c>
      <c r="B387" s="79" t="s">
        <v>5</v>
      </c>
      <c r="C387" s="33" t="s">
        <v>4</v>
      </c>
      <c r="D387" s="17">
        <v>56599332.280000001</v>
      </c>
      <c r="E387" s="34">
        <v>28299332.280000001</v>
      </c>
      <c r="F387" s="34">
        <v>28300000</v>
      </c>
      <c r="G387" s="18"/>
      <c r="H387" s="18"/>
      <c r="I387" s="17">
        <v>110698672.053192</v>
      </c>
      <c r="J387" s="34">
        <v>55348683.053192399</v>
      </c>
      <c r="K387" s="34">
        <v>55349989</v>
      </c>
      <c r="L387" s="18"/>
      <c r="M387" s="19"/>
      <c r="O387" s="81"/>
      <c r="P387" s="81"/>
    </row>
    <row r="388" spans="1:16" x14ac:dyDescent="0.25">
      <c r="A388" s="79" t="s">
        <v>189</v>
      </c>
      <c r="B388" s="79" t="s">
        <v>5</v>
      </c>
      <c r="C388" s="33" t="s">
        <v>4</v>
      </c>
      <c r="D388" s="17">
        <v>6090000</v>
      </c>
      <c r="E388" s="34">
        <v>84000</v>
      </c>
      <c r="F388" s="34">
        <v>6006000</v>
      </c>
      <c r="G388" s="18"/>
      <c r="H388" s="18"/>
      <c r="I388" s="17">
        <v>11911004.699999999</v>
      </c>
      <c r="J388" s="34">
        <v>164289.72</v>
      </c>
      <c r="K388" s="34">
        <v>11746714.98</v>
      </c>
      <c r="L388" s="18"/>
      <c r="M388" s="19"/>
      <c r="O388" s="81"/>
      <c r="P388" s="81"/>
    </row>
    <row r="389" spans="1:16" x14ac:dyDescent="0.25">
      <c r="A389" s="79" t="s">
        <v>190</v>
      </c>
      <c r="B389" s="79" t="s">
        <v>5</v>
      </c>
      <c r="C389" s="33" t="s">
        <v>4</v>
      </c>
      <c r="D389" s="17">
        <v>72282950.25</v>
      </c>
      <c r="E389" s="34">
        <v>52185662.079999998</v>
      </c>
      <c r="F389" s="34">
        <v>20097288.170000002</v>
      </c>
      <c r="G389" s="18"/>
      <c r="H389" s="18"/>
      <c r="I389" s="17">
        <v>141373162.58745801</v>
      </c>
      <c r="J389" s="34">
        <v>102066283.46592601</v>
      </c>
      <c r="K389" s="34">
        <v>39306879.121531099</v>
      </c>
      <c r="L389" s="18"/>
      <c r="M389" s="19"/>
      <c r="O389" s="81"/>
      <c r="P389" s="81"/>
    </row>
    <row r="390" spans="1:16" x14ac:dyDescent="0.25">
      <c r="A390" s="79" t="s">
        <v>191</v>
      </c>
      <c r="B390" s="79" t="s">
        <v>5</v>
      </c>
      <c r="C390" s="33" t="s">
        <v>4</v>
      </c>
      <c r="D390" s="17">
        <v>48629896.740000002</v>
      </c>
      <c r="E390" s="34">
        <v>28903795.739999998</v>
      </c>
      <c r="F390" s="34">
        <v>19726101</v>
      </c>
      <c r="G390" s="18"/>
      <c r="H390" s="18"/>
      <c r="I390" s="17">
        <v>95111810.940994203</v>
      </c>
      <c r="J390" s="34">
        <v>56530910.8221642</v>
      </c>
      <c r="K390" s="34">
        <v>38580900.118830003</v>
      </c>
      <c r="L390" s="18"/>
      <c r="M390" s="19"/>
      <c r="O390" s="81"/>
      <c r="P390" s="81"/>
    </row>
    <row r="391" spans="1:16" x14ac:dyDescent="0.25">
      <c r="A391" s="79" t="s">
        <v>192</v>
      </c>
      <c r="B391" s="79" t="s">
        <v>5</v>
      </c>
      <c r="C391" s="33" t="s">
        <v>4</v>
      </c>
      <c r="D391" s="17">
        <v>16190501.52</v>
      </c>
      <c r="E391" s="34">
        <v>16190501.52</v>
      </c>
      <c r="F391" s="18"/>
      <c r="G391" s="18"/>
      <c r="H391" s="18"/>
      <c r="I391" s="17">
        <v>31665868.587861601</v>
      </c>
      <c r="J391" s="34">
        <v>31665868.587861601</v>
      </c>
      <c r="K391" s="18"/>
      <c r="L391" s="18"/>
      <c r="M391" s="19"/>
      <c r="O391" s="81"/>
      <c r="P391" s="81"/>
    </row>
    <row r="392" spans="1:16" x14ac:dyDescent="0.25">
      <c r="A392" s="79" t="s">
        <v>193</v>
      </c>
      <c r="B392" s="79" t="s">
        <v>5</v>
      </c>
      <c r="C392" s="33" t="s">
        <v>4</v>
      </c>
      <c r="D392" s="17">
        <v>11664223.140000001</v>
      </c>
      <c r="E392" s="34">
        <v>3882499.29</v>
      </c>
      <c r="F392" s="34">
        <v>7781723.8499999996</v>
      </c>
      <c r="G392" s="18"/>
      <c r="H392" s="18"/>
      <c r="I392" s="17">
        <v>22813237.543906201</v>
      </c>
      <c r="J392" s="34">
        <v>7593508.5863607004</v>
      </c>
      <c r="K392" s="34">
        <v>15219728.9575455</v>
      </c>
      <c r="L392" s="18"/>
      <c r="M392" s="19"/>
      <c r="O392" s="81"/>
      <c r="P392" s="81"/>
    </row>
    <row r="393" spans="1:16" x14ac:dyDescent="0.25">
      <c r="A393" s="79" t="s">
        <v>194</v>
      </c>
      <c r="B393" s="79" t="s">
        <v>5</v>
      </c>
      <c r="C393" s="33" t="s">
        <v>4</v>
      </c>
      <c r="D393" s="17">
        <v>74500000</v>
      </c>
      <c r="E393" s="34">
        <v>44700000</v>
      </c>
      <c r="F393" s="34">
        <v>29800000</v>
      </c>
      <c r="G393" s="18"/>
      <c r="H393" s="18"/>
      <c r="I393" s="17">
        <v>145709335</v>
      </c>
      <c r="J393" s="34">
        <v>87425601</v>
      </c>
      <c r="K393" s="34">
        <v>58283734</v>
      </c>
      <c r="L393" s="18"/>
      <c r="M393" s="19"/>
      <c r="O393" s="81"/>
      <c r="P393" s="81"/>
    </row>
    <row r="394" spans="1:16" x14ac:dyDescent="0.25">
      <c r="A394" s="79" t="s">
        <v>195</v>
      </c>
      <c r="B394" s="79" t="s">
        <v>5</v>
      </c>
      <c r="C394" s="33" t="s">
        <v>4</v>
      </c>
      <c r="D394" s="17">
        <v>37400000</v>
      </c>
      <c r="E394" s="34">
        <v>22440000</v>
      </c>
      <c r="F394" s="34">
        <v>14960000</v>
      </c>
      <c r="G394" s="18"/>
      <c r="H394" s="18"/>
      <c r="I394" s="17">
        <v>73148042</v>
      </c>
      <c r="J394" s="34">
        <v>43888825.200000003</v>
      </c>
      <c r="K394" s="34">
        <v>29259216.800000001</v>
      </c>
      <c r="L394" s="18"/>
      <c r="M394" s="19"/>
      <c r="O394" s="81"/>
      <c r="P394" s="81"/>
    </row>
    <row r="395" spans="1:16" x14ac:dyDescent="0.25">
      <c r="A395" s="79" t="s">
        <v>196</v>
      </c>
      <c r="B395" s="79" t="s">
        <v>5</v>
      </c>
      <c r="C395" s="33" t="s">
        <v>4</v>
      </c>
      <c r="D395" s="17">
        <v>42528250</v>
      </c>
      <c r="E395" s="18"/>
      <c r="F395" s="34">
        <v>42528250</v>
      </c>
      <c r="G395" s="18"/>
      <c r="H395" s="18"/>
      <c r="I395" s="17">
        <v>83178027.197500005</v>
      </c>
      <c r="J395" s="18"/>
      <c r="K395" s="34">
        <v>83178027.197500005</v>
      </c>
      <c r="L395" s="18"/>
      <c r="M395" s="19"/>
      <c r="O395" s="81"/>
      <c r="P395" s="81"/>
    </row>
    <row r="396" spans="1:16" x14ac:dyDescent="0.25">
      <c r="A396" s="90" t="s">
        <v>197</v>
      </c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2"/>
      <c r="O396" s="81"/>
      <c r="P396" s="81"/>
    </row>
    <row r="397" spans="1:16" x14ac:dyDescent="0.25">
      <c r="A397" s="93" t="s">
        <v>9</v>
      </c>
      <c r="B397" s="94"/>
      <c r="C397" s="94"/>
      <c r="D397" s="17">
        <v>66969441.939999998</v>
      </c>
      <c r="E397" s="17">
        <v>66832792.189999998</v>
      </c>
      <c r="F397" s="17">
        <v>136649.75</v>
      </c>
      <c r="G397" s="18"/>
      <c r="H397" s="18"/>
      <c r="I397" s="17">
        <v>134948314.27836201</v>
      </c>
      <c r="J397" s="17">
        <v>134672955.05667999</v>
      </c>
      <c r="K397" s="17">
        <v>275359.22168174997</v>
      </c>
      <c r="L397" s="18"/>
      <c r="M397" s="19"/>
      <c r="O397" s="81"/>
      <c r="P397" s="81"/>
    </row>
    <row r="398" spans="1:16" x14ac:dyDescent="0.25">
      <c r="A398" s="93" t="s">
        <v>122</v>
      </c>
      <c r="B398" s="94"/>
      <c r="C398" s="94"/>
      <c r="D398" s="17">
        <v>545952848.87100005</v>
      </c>
      <c r="E398" s="17">
        <v>328243538.94099998</v>
      </c>
      <c r="F398" s="17">
        <v>214958452.91999999</v>
      </c>
      <c r="G398" s="17">
        <v>2750857.01</v>
      </c>
      <c r="H398" s="18"/>
      <c r="I398" s="17">
        <v>1414257005.9237001</v>
      </c>
      <c r="J398" s="17">
        <v>850294536.527246</v>
      </c>
      <c r="K398" s="17">
        <v>556836544.86517894</v>
      </c>
      <c r="L398" s="17">
        <v>7125924.5312703801</v>
      </c>
      <c r="M398" s="19"/>
      <c r="O398" s="81"/>
      <c r="P398" s="81"/>
    </row>
    <row r="399" spans="1:16" x14ac:dyDescent="0.25">
      <c r="A399" s="79" t="s">
        <v>198</v>
      </c>
      <c r="B399" s="79" t="s">
        <v>5</v>
      </c>
      <c r="C399" s="33" t="s">
        <v>9</v>
      </c>
      <c r="D399" s="17">
        <v>16200000</v>
      </c>
      <c r="E399" s="34">
        <v>16200000</v>
      </c>
      <c r="F399" s="18"/>
      <c r="G399" s="18"/>
      <c r="H399" s="18"/>
      <c r="I399" s="17">
        <v>32644182.600000001</v>
      </c>
      <c r="J399" s="34">
        <v>32644182.600000001</v>
      </c>
      <c r="K399" s="18"/>
      <c r="L399" s="18"/>
      <c r="M399" s="19"/>
      <c r="O399" s="81"/>
      <c r="P399" s="81"/>
    </row>
    <row r="400" spans="1:16" x14ac:dyDescent="0.25">
      <c r="A400" s="79" t="s">
        <v>322</v>
      </c>
      <c r="B400" s="79" t="s">
        <v>5</v>
      </c>
      <c r="C400" s="33" t="s">
        <v>9</v>
      </c>
      <c r="D400" s="17">
        <v>10664419.33</v>
      </c>
      <c r="E400" s="34">
        <v>10527769.58</v>
      </c>
      <c r="F400" s="34">
        <v>136649.75</v>
      </c>
      <c r="G400" s="18"/>
      <c r="H400" s="18"/>
      <c r="I400" s="17">
        <v>21489583.452561099</v>
      </c>
      <c r="J400" s="34">
        <v>21214224.230879299</v>
      </c>
      <c r="K400" s="34">
        <v>275359.22168174997</v>
      </c>
      <c r="L400" s="18"/>
      <c r="M400" s="19"/>
      <c r="O400" s="81"/>
      <c r="P400" s="81"/>
    </row>
    <row r="401" spans="1:16" x14ac:dyDescent="0.25">
      <c r="A401" s="79" t="s">
        <v>199</v>
      </c>
      <c r="B401" s="79" t="s">
        <v>5</v>
      </c>
      <c r="C401" s="33" t="s">
        <v>9</v>
      </c>
      <c r="D401" s="17">
        <v>10800000</v>
      </c>
      <c r="E401" s="34">
        <v>10800000</v>
      </c>
      <c r="F401" s="18"/>
      <c r="G401" s="18"/>
      <c r="H401" s="18"/>
      <c r="I401" s="17">
        <v>21762788.399999999</v>
      </c>
      <c r="J401" s="34">
        <v>21762788.399999999</v>
      </c>
      <c r="K401" s="18"/>
      <c r="L401" s="18"/>
      <c r="M401" s="19"/>
      <c r="O401" s="81"/>
      <c r="P401" s="81"/>
    </row>
    <row r="402" spans="1:16" x14ac:dyDescent="0.25">
      <c r="A402" s="79" t="s">
        <v>200</v>
      </c>
      <c r="B402" s="79" t="s">
        <v>5</v>
      </c>
      <c r="C402" s="33" t="s">
        <v>9</v>
      </c>
      <c r="D402" s="17">
        <v>18505022.609999999</v>
      </c>
      <c r="E402" s="34">
        <v>18505022.609999999</v>
      </c>
      <c r="F402" s="18"/>
      <c r="G402" s="18"/>
      <c r="H402" s="18"/>
      <c r="I402" s="17">
        <v>37288971.425800502</v>
      </c>
      <c r="J402" s="34">
        <v>37288971.425800502</v>
      </c>
      <c r="K402" s="18"/>
      <c r="L402" s="18"/>
      <c r="M402" s="19"/>
      <c r="O402" s="81"/>
      <c r="P402" s="81"/>
    </row>
    <row r="403" spans="1:16" x14ac:dyDescent="0.25">
      <c r="A403" s="79" t="s">
        <v>201</v>
      </c>
      <c r="B403" s="79" t="s">
        <v>5</v>
      </c>
      <c r="C403" s="33" t="s">
        <v>9</v>
      </c>
      <c r="D403" s="17">
        <v>10800000</v>
      </c>
      <c r="E403" s="34">
        <v>10800000</v>
      </c>
      <c r="F403" s="18"/>
      <c r="G403" s="18"/>
      <c r="H403" s="18"/>
      <c r="I403" s="17">
        <v>21762788.399999999</v>
      </c>
      <c r="J403" s="34">
        <v>21762788.399999999</v>
      </c>
      <c r="K403" s="18"/>
      <c r="L403" s="18"/>
      <c r="M403" s="19"/>
      <c r="O403" s="81"/>
      <c r="P403" s="81"/>
    </row>
    <row r="404" spans="1:16" x14ac:dyDescent="0.25">
      <c r="A404" s="79" t="s">
        <v>202</v>
      </c>
      <c r="B404" s="79" t="s">
        <v>5</v>
      </c>
      <c r="C404" s="33" t="s">
        <v>122</v>
      </c>
      <c r="D404" s="17">
        <v>5315870.49</v>
      </c>
      <c r="E404" s="34">
        <v>3152217.67</v>
      </c>
      <c r="F404" s="34">
        <v>2163652.8199999998</v>
      </c>
      <c r="G404" s="18"/>
      <c r="H404" s="18"/>
      <c r="I404" s="17">
        <v>13770432.9203746</v>
      </c>
      <c r="J404" s="34">
        <v>8165624.4366394598</v>
      </c>
      <c r="K404" s="34">
        <v>5604808.48373516</v>
      </c>
      <c r="L404" s="18"/>
      <c r="M404" s="19"/>
      <c r="O404" s="81"/>
      <c r="P404" s="81"/>
    </row>
    <row r="405" spans="1:16" x14ac:dyDescent="0.25">
      <c r="A405" s="79" t="s">
        <v>203</v>
      </c>
      <c r="B405" s="79" t="s">
        <v>5</v>
      </c>
      <c r="C405" s="33" t="s">
        <v>122</v>
      </c>
      <c r="D405" s="17">
        <v>15797600</v>
      </c>
      <c r="E405" s="34">
        <v>9478560</v>
      </c>
      <c r="F405" s="34">
        <v>6319040</v>
      </c>
      <c r="G405" s="18"/>
      <c r="H405" s="18"/>
      <c r="I405" s="17">
        <v>40922703.348800004</v>
      </c>
      <c r="J405" s="34">
        <v>24553622.00928</v>
      </c>
      <c r="K405" s="34">
        <v>16369081.33952</v>
      </c>
      <c r="L405" s="18"/>
      <c r="M405" s="19"/>
      <c r="O405" s="81"/>
      <c r="P405" s="81"/>
    </row>
    <row r="406" spans="1:16" x14ac:dyDescent="0.25">
      <c r="A406" s="79" t="s">
        <v>204</v>
      </c>
      <c r="B406" s="79" t="s">
        <v>5</v>
      </c>
      <c r="C406" s="33" t="s">
        <v>122</v>
      </c>
      <c r="D406" s="17">
        <v>2251215.2400000002</v>
      </c>
      <c r="E406" s="34">
        <v>1348577.71</v>
      </c>
      <c r="F406" s="34">
        <v>902637.53</v>
      </c>
      <c r="G406" s="18"/>
      <c r="H406" s="18"/>
      <c r="I406" s="17">
        <v>5831633.5038751196</v>
      </c>
      <c r="J406" s="34">
        <v>3493406.9459369802</v>
      </c>
      <c r="K406" s="34">
        <v>2338226.5579381399</v>
      </c>
      <c r="L406" s="18"/>
      <c r="M406" s="19"/>
      <c r="O406" s="81"/>
      <c r="P406" s="81"/>
    </row>
    <row r="407" spans="1:16" x14ac:dyDescent="0.25">
      <c r="A407" s="79" t="s">
        <v>205</v>
      </c>
      <c r="B407" s="79" t="s">
        <v>5</v>
      </c>
      <c r="C407" s="33" t="s">
        <v>122</v>
      </c>
      <c r="D407" s="17">
        <v>4940000</v>
      </c>
      <c r="E407" s="34">
        <v>3291750</v>
      </c>
      <c r="F407" s="34">
        <v>1648250</v>
      </c>
      <c r="G407" s="18"/>
      <c r="H407" s="18"/>
      <c r="I407" s="17">
        <v>12796763.720000001</v>
      </c>
      <c r="J407" s="34">
        <v>8527074.2864999995</v>
      </c>
      <c r="K407" s="34">
        <v>4269689.4335000003</v>
      </c>
      <c r="L407" s="18"/>
      <c r="M407" s="19"/>
      <c r="O407" s="81"/>
      <c r="P407" s="81"/>
    </row>
    <row r="408" spans="1:16" x14ac:dyDescent="0.25">
      <c r="A408" s="79" t="s">
        <v>206</v>
      </c>
      <c r="B408" s="79" t="s">
        <v>5</v>
      </c>
      <c r="C408" s="33" t="s">
        <v>122</v>
      </c>
      <c r="D408" s="17">
        <v>54233217.160999998</v>
      </c>
      <c r="E408" s="34">
        <v>25097150.561000001</v>
      </c>
      <c r="F408" s="34">
        <v>26385209.59</v>
      </c>
      <c r="G408" s="34">
        <v>2750857.01</v>
      </c>
      <c r="H408" s="18"/>
      <c r="I408" s="17">
        <v>140487786.59610701</v>
      </c>
      <c r="J408" s="34">
        <v>65012612.504935697</v>
      </c>
      <c r="K408" s="34">
        <v>68349249.559900403</v>
      </c>
      <c r="L408" s="34">
        <v>7125924.5312703801</v>
      </c>
      <c r="M408" s="19"/>
      <c r="O408" s="81"/>
      <c r="P408" s="81"/>
    </row>
    <row r="409" spans="1:16" x14ac:dyDescent="0.25">
      <c r="A409" s="79" t="s">
        <v>207</v>
      </c>
      <c r="B409" s="79" t="s">
        <v>5</v>
      </c>
      <c r="C409" s="33" t="s">
        <v>122</v>
      </c>
      <c r="D409" s="17">
        <v>2068972.1</v>
      </c>
      <c r="E409" s="34">
        <v>1382499.22</v>
      </c>
      <c r="F409" s="34">
        <v>686472.88</v>
      </c>
      <c r="G409" s="18"/>
      <c r="H409" s="18"/>
      <c r="I409" s="17">
        <v>5359543.9487798</v>
      </c>
      <c r="J409" s="34">
        <v>3581278.5144583602</v>
      </c>
      <c r="K409" s="34">
        <v>1778265.4343214401</v>
      </c>
      <c r="L409" s="18"/>
      <c r="M409" s="19"/>
      <c r="O409" s="81"/>
      <c r="P409" s="81"/>
    </row>
    <row r="410" spans="1:16" x14ac:dyDescent="0.25">
      <c r="A410" s="79" t="s">
        <v>208</v>
      </c>
      <c r="B410" s="79" t="s">
        <v>5</v>
      </c>
      <c r="C410" s="33" t="s">
        <v>122</v>
      </c>
      <c r="D410" s="17">
        <v>9894216.7200000007</v>
      </c>
      <c r="E410" s="34">
        <v>9894216.7200000007</v>
      </c>
      <c r="F410" s="18"/>
      <c r="G410" s="18"/>
      <c r="H410" s="18"/>
      <c r="I410" s="17">
        <v>25630354.9717234</v>
      </c>
      <c r="J410" s="34">
        <v>25630354.9717234</v>
      </c>
      <c r="K410" s="18"/>
      <c r="L410" s="18"/>
      <c r="M410" s="19"/>
      <c r="O410" s="81"/>
      <c r="P410" s="81"/>
    </row>
    <row r="411" spans="1:16" x14ac:dyDescent="0.25">
      <c r="A411" s="79" t="s">
        <v>209</v>
      </c>
      <c r="B411" s="79" t="s">
        <v>5</v>
      </c>
      <c r="C411" s="33" t="s">
        <v>122</v>
      </c>
      <c r="D411" s="17">
        <v>1400000</v>
      </c>
      <c r="E411" s="34">
        <v>1259999.6000000001</v>
      </c>
      <c r="F411" s="34">
        <v>140000.4</v>
      </c>
      <c r="G411" s="18"/>
      <c r="H411" s="18"/>
      <c r="I411" s="17">
        <v>3626613.2</v>
      </c>
      <c r="J411" s="34">
        <v>3263950.8438248001</v>
      </c>
      <c r="K411" s="34">
        <v>362662.35617520002</v>
      </c>
      <c r="L411" s="18"/>
      <c r="M411" s="19"/>
      <c r="O411" s="81"/>
      <c r="P411" s="81"/>
    </row>
    <row r="412" spans="1:16" x14ac:dyDescent="0.25">
      <c r="A412" s="79" t="s">
        <v>210</v>
      </c>
      <c r="B412" s="79" t="s">
        <v>5</v>
      </c>
      <c r="C412" s="33" t="s">
        <v>122</v>
      </c>
      <c r="D412" s="17">
        <v>3850000</v>
      </c>
      <c r="E412" s="34">
        <v>2445000.5699999998</v>
      </c>
      <c r="F412" s="34">
        <v>1404999.43</v>
      </c>
      <c r="G412" s="18"/>
      <c r="H412" s="18"/>
      <c r="I412" s="17">
        <v>9973186.3000000007</v>
      </c>
      <c r="J412" s="34">
        <v>6333622.38654966</v>
      </c>
      <c r="K412" s="34">
        <v>3639563.9134503398</v>
      </c>
      <c r="L412" s="18"/>
      <c r="M412" s="19"/>
      <c r="O412" s="81"/>
      <c r="P412" s="81"/>
    </row>
    <row r="413" spans="1:16" x14ac:dyDescent="0.25">
      <c r="A413" s="79" t="s">
        <v>211</v>
      </c>
      <c r="B413" s="79" t="s">
        <v>5</v>
      </c>
      <c r="C413" s="33" t="s">
        <v>122</v>
      </c>
      <c r="D413" s="17">
        <v>3832366.49</v>
      </c>
      <c r="E413" s="34">
        <v>3832366.49</v>
      </c>
      <c r="F413" s="18"/>
      <c r="G413" s="18"/>
      <c r="H413" s="18"/>
      <c r="I413" s="17">
        <v>9927507.7856226191</v>
      </c>
      <c r="J413" s="34">
        <v>9927507.7856226191</v>
      </c>
      <c r="K413" s="18"/>
      <c r="L413" s="18"/>
      <c r="M413" s="19"/>
      <c r="O413" s="81"/>
      <c r="P413" s="81"/>
    </row>
    <row r="414" spans="1:16" x14ac:dyDescent="0.25">
      <c r="A414" s="79" t="s">
        <v>212</v>
      </c>
      <c r="B414" s="79" t="s">
        <v>5</v>
      </c>
      <c r="C414" s="33" t="s">
        <v>122</v>
      </c>
      <c r="D414" s="17">
        <v>13645163.640000001</v>
      </c>
      <c r="E414" s="34">
        <v>5306350.7300000004</v>
      </c>
      <c r="F414" s="34">
        <v>8338812.9100000001</v>
      </c>
      <c r="G414" s="18"/>
      <c r="H414" s="18"/>
      <c r="I414" s="17">
        <v>35346950.409274302</v>
      </c>
      <c r="J414" s="34">
        <v>13745772.572319699</v>
      </c>
      <c r="K414" s="34">
        <v>21601177.836954601</v>
      </c>
      <c r="L414" s="18"/>
      <c r="M414" s="19"/>
      <c r="O414" s="81"/>
      <c r="P414" s="81"/>
    </row>
    <row r="415" spans="1:16" x14ac:dyDescent="0.25">
      <c r="A415" s="79" t="s">
        <v>213</v>
      </c>
      <c r="B415" s="79" t="s">
        <v>5</v>
      </c>
      <c r="C415" s="33" t="s">
        <v>122</v>
      </c>
      <c r="D415" s="17">
        <v>7390258.8799999999</v>
      </c>
      <c r="E415" s="34">
        <v>5187014.87</v>
      </c>
      <c r="F415" s="34">
        <v>2203244.0099999998</v>
      </c>
      <c r="G415" s="18"/>
      <c r="H415" s="18"/>
      <c r="I415" s="17">
        <v>19144007.432589401</v>
      </c>
      <c r="J415" s="34">
        <v>13436640.425813099</v>
      </c>
      <c r="K415" s="34">
        <v>5707367.0067763804</v>
      </c>
      <c r="L415" s="18"/>
      <c r="M415" s="19"/>
      <c r="O415" s="81"/>
      <c r="P415" s="81"/>
    </row>
    <row r="416" spans="1:16" x14ac:dyDescent="0.25">
      <c r="A416" s="79" t="s">
        <v>214</v>
      </c>
      <c r="B416" s="79" t="s">
        <v>5</v>
      </c>
      <c r="C416" s="33" t="s">
        <v>122</v>
      </c>
      <c r="D416" s="17">
        <v>4199857.17</v>
      </c>
      <c r="E416" s="34">
        <v>4199857.17</v>
      </c>
      <c r="F416" s="18"/>
      <c r="G416" s="18"/>
      <c r="H416" s="18"/>
      <c r="I416" s="17">
        <v>10879469.607740499</v>
      </c>
      <c r="J416" s="34">
        <v>10879469.607740499</v>
      </c>
      <c r="K416" s="18"/>
      <c r="L416" s="18"/>
      <c r="M416" s="19"/>
      <c r="O416" s="81"/>
      <c r="P416" s="81"/>
    </row>
    <row r="417" spans="1:16" x14ac:dyDescent="0.25">
      <c r="A417" s="79" t="s">
        <v>215</v>
      </c>
      <c r="B417" s="79" t="s">
        <v>5</v>
      </c>
      <c r="C417" s="33" t="s">
        <v>122</v>
      </c>
      <c r="D417" s="17">
        <v>2749084.05</v>
      </c>
      <c r="E417" s="34">
        <v>2029375.02</v>
      </c>
      <c r="F417" s="34">
        <v>719709.03</v>
      </c>
      <c r="G417" s="18"/>
      <c r="H417" s="18"/>
      <c r="I417" s="17">
        <v>7121331.7883139001</v>
      </c>
      <c r="J417" s="34">
        <v>5256970.1680587605</v>
      </c>
      <c r="K417" s="34">
        <v>1864361.6202551399</v>
      </c>
      <c r="L417" s="18"/>
      <c r="M417" s="19"/>
      <c r="O417" s="81"/>
      <c r="P417" s="81"/>
    </row>
    <row r="418" spans="1:16" x14ac:dyDescent="0.25">
      <c r="A418" s="79" t="s">
        <v>216</v>
      </c>
      <c r="B418" s="79" t="s">
        <v>5</v>
      </c>
      <c r="C418" s="33" t="s">
        <v>122</v>
      </c>
      <c r="D418" s="17">
        <v>2059924.45</v>
      </c>
      <c r="E418" s="34">
        <v>1447510.95</v>
      </c>
      <c r="F418" s="34">
        <v>612413.5</v>
      </c>
      <c r="G418" s="18"/>
      <c r="H418" s="18"/>
      <c r="I418" s="17">
        <v>5336106.5724090999</v>
      </c>
      <c r="J418" s="34">
        <v>3749687.3702961002</v>
      </c>
      <c r="K418" s="34">
        <v>1586419.202113</v>
      </c>
      <c r="L418" s="18"/>
      <c r="M418" s="19"/>
      <c r="O418" s="81"/>
      <c r="P418" s="81"/>
    </row>
    <row r="419" spans="1:16" x14ac:dyDescent="0.25">
      <c r="A419" s="79" t="s">
        <v>327</v>
      </c>
      <c r="B419" s="79" t="s">
        <v>5</v>
      </c>
      <c r="C419" s="33" t="s">
        <v>122</v>
      </c>
      <c r="D419" s="17">
        <v>3325000</v>
      </c>
      <c r="E419" s="34">
        <v>1909320</v>
      </c>
      <c r="F419" s="34">
        <v>1415680</v>
      </c>
      <c r="G419" s="18"/>
      <c r="H419" s="18"/>
      <c r="I419" s="17">
        <v>8613206.3499999996</v>
      </c>
      <c r="J419" s="34">
        <v>4945975.0821599998</v>
      </c>
      <c r="K419" s="34">
        <v>3667231.2678399999</v>
      </c>
      <c r="L419" s="18"/>
      <c r="M419" s="19"/>
      <c r="O419" s="81"/>
      <c r="P419" s="81"/>
    </row>
    <row r="420" spans="1:16" x14ac:dyDescent="0.25">
      <c r="A420" s="79" t="s">
        <v>328</v>
      </c>
      <c r="B420" s="79" t="s">
        <v>5</v>
      </c>
      <c r="C420" s="33" t="s">
        <v>122</v>
      </c>
      <c r="D420" s="17">
        <v>4895000</v>
      </c>
      <c r="E420" s="34">
        <v>2890497.48</v>
      </c>
      <c r="F420" s="34">
        <v>2004502.52</v>
      </c>
      <c r="G420" s="18"/>
      <c r="H420" s="18"/>
      <c r="I420" s="17">
        <v>12680194.01</v>
      </c>
      <c r="J420" s="34">
        <v>7487654.51109624</v>
      </c>
      <c r="K420" s="34">
        <v>5192539.4989037598</v>
      </c>
      <c r="L420" s="18"/>
      <c r="M420" s="19"/>
      <c r="O420" s="81"/>
      <c r="P420" s="81"/>
    </row>
    <row r="421" spans="1:16" x14ac:dyDescent="0.25">
      <c r="A421" s="79" t="s">
        <v>217</v>
      </c>
      <c r="B421" s="79" t="s">
        <v>5</v>
      </c>
      <c r="C421" s="33" t="s">
        <v>122</v>
      </c>
      <c r="D421" s="17">
        <v>2783546.35</v>
      </c>
      <c r="E421" s="34">
        <v>1600000</v>
      </c>
      <c r="F421" s="34">
        <v>1183546.3500000001</v>
      </c>
      <c r="G421" s="18"/>
      <c r="H421" s="18"/>
      <c r="I421" s="17">
        <v>7210604.2398012998</v>
      </c>
      <c r="J421" s="34">
        <v>4144700.8</v>
      </c>
      <c r="K421" s="34">
        <v>3065903.4398012999</v>
      </c>
      <c r="L421" s="18"/>
      <c r="M421" s="19"/>
      <c r="O421" s="81"/>
      <c r="P421" s="81"/>
    </row>
    <row r="422" spans="1:16" x14ac:dyDescent="0.25">
      <c r="A422" s="79" t="s">
        <v>218</v>
      </c>
      <c r="B422" s="79" t="s">
        <v>5</v>
      </c>
      <c r="C422" s="33" t="s">
        <v>122</v>
      </c>
      <c r="D422" s="17">
        <v>28080000</v>
      </c>
      <c r="E422" s="34">
        <v>26720411.870000001</v>
      </c>
      <c r="F422" s="34">
        <v>1359588.13</v>
      </c>
      <c r="G422" s="18"/>
      <c r="H422" s="18"/>
      <c r="I422" s="17">
        <v>72739499.040000007</v>
      </c>
      <c r="J422" s="34">
        <v>69217570.283699095</v>
      </c>
      <c r="K422" s="34">
        <v>3521928.7563009402</v>
      </c>
      <c r="L422" s="18"/>
      <c r="M422" s="19"/>
      <c r="O422" s="81"/>
      <c r="P422" s="81"/>
    </row>
    <row r="423" spans="1:16" x14ac:dyDescent="0.25">
      <c r="A423" s="79" t="s">
        <v>219</v>
      </c>
      <c r="B423" s="79" t="s">
        <v>5</v>
      </c>
      <c r="C423" s="33" t="s">
        <v>122</v>
      </c>
      <c r="D423" s="17">
        <v>1020017</v>
      </c>
      <c r="E423" s="34">
        <v>600010.03</v>
      </c>
      <c r="F423" s="34">
        <v>420006.97</v>
      </c>
      <c r="G423" s="18"/>
      <c r="H423" s="18"/>
      <c r="I423" s="17">
        <v>2642290.7974459999</v>
      </c>
      <c r="J423" s="34">
        <v>1554288.7820931401</v>
      </c>
      <c r="K423" s="34">
        <v>1088002.0153528601</v>
      </c>
      <c r="L423" s="18"/>
      <c r="M423" s="19"/>
      <c r="O423" s="81"/>
      <c r="P423" s="81"/>
    </row>
    <row r="424" spans="1:16" x14ac:dyDescent="0.25">
      <c r="A424" s="79" t="s">
        <v>220</v>
      </c>
      <c r="B424" s="79" t="s">
        <v>5</v>
      </c>
      <c r="C424" s="33" t="s">
        <v>122</v>
      </c>
      <c r="D424" s="17">
        <v>26475000</v>
      </c>
      <c r="E424" s="34">
        <v>15885000</v>
      </c>
      <c r="F424" s="34">
        <v>10590000</v>
      </c>
      <c r="G424" s="18"/>
      <c r="H424" s="18"/>
      <c r="I424" s="17">
        <v>68581846.049999997</v>
      </c>
      <c r="J424" s="34">
        <v>41149107.630000003</v>
      </c>
      <c r="K424" s="34">
        <v>27432738.420000002</v>
      </c>
      <c r="L424" s="18"/>
      <c r="M424" s="19"/>
      <c r="O424" s="81"/>
      <c r="P424" s="81"/>
    </row>
    <row r="425" spans="1:16" x14ac:dyDescent="0.25">
      <c r="A425" s="79" t="s">
        <v>221</v>
      </c>
      <c r="B425" s="79" t="s">
        <v>5</v>
      </c>
      <c r="C425" s="33" t="s">
        <v>122</v>
      </c>
      <c r="D425" s="17">
        <v>10327500</v>
      </c>
      <c r="E425" s="34">
        <v>6885000</v>
      </c>
      <c r="F425" s="34">
        <v>3442500</v>
      </c>
      <c r="G425" s="18"/>
      <c r="H425" s="18"/>
      <c r="I425" s="17">
        <v>26752748.445</v>
      </c>
      <c r="J425" s="34">
        <v>17835165.629999999</v>
      </c>
      <c r="K425" s="34">
        <v>8917582.8149999995</v>
      </c>
      <c r="L425" s="18"/>
      <c r="M425" s="19"/>
      <c r="O425" s="81"/>
      <c r="P425" s="81"/>
    </row>
    <row r="426" spans="1:16" x14ac:dyDescent="0.25">
      <c r="A426" s="79" t="s">
        <v>222</v>
      </c>
      <c r="B426" s="79" t="s">
        <v>5</v>
      </c>
      <c r="C426" s="33" t="s">
        <v>122</v>
      </c>
      <c r="D426" s="17">
        <v>22560000</v>
      </c>
      <c r="E426" s="34">
        <v>13536000</v>
      </c>
      <c r="F426" s="34">
        <v>9024000</v>
      </c>
      <c r="G426" s="18"/>
      <c r="H426" s="18"/>
      <c r="I426" s="17">
        <v>58440281.280000001</v>
      </c>
      <c r="J426" s="34">
        <v>35064168.767999999</v>
      </c>
      <c r="K426" s="34">
        <v>23376112.511999998</v>
      </c>
      <c r="L426" s="18"/>
      <c r="M426" s="19"/>
      <c r="O426" s="81"/>
      <c r="P426" s="81"/>
    </row>
    <row r="427" spans="1:16" x14ac:dyDescent="0.25">
      <c r="A427" s="79" t="s">
        <v>223</v>
      </c>
      <c r="B427" s="79" t="s">
        <v>5</v>
      </c>
      <c r="C427" s="33" t="s">
        <v>122</v>
      </c>
      <c r="D427" s="17">
        <v>5750765.9199999999</v>
      </c>
      <c r="E427" s="18"/>
      <c r="F427" s="34">
        <v>5750765.9199999999</v>
      </c>
      <c r="G427" s="18"/>
      <c r="H427" s="18"/>
      <c r="I427" s="17">
        <v>14897002.568273</v>
      </c>
      <c r="J427" s="18"/>
      <c r="K427" s="34">
        <v>14897002.568273</v>
      </c>
      <c r="L427" s="18"/>
      <c r="M427" s="19"/>
      <c r="O427" s="81"/>
      <c r="P427" s="81"/>
    </row>
    <row r="428" spans="1:16" x14ac:dyDescent="0.25">
      <c r="A428" s="79" t="s">
        <v>224</v>
      </c>
      <c r="B428" s="79" t="s">
        <v>5</v>
      </c>
      <c r="C428" s="33" t="s">
        <v>122</v>
      </c>
      <c r="D428" s="17">
        <v>25410000</v>
      </c>
      <c r="E428" s="34">
        <v>13310000</v>
      </c>
      <c r="F428" s="34">
        <v>12100000</v>
      </c>
      <c r="G428" s="18"/>
      <c r="H428" s="18"/>
      <c r="I428" s="17">
        <v>65823029.579999998</v>
      </c>
      <c r="J428" s="34">
        <v>34478729.780000001</v>
      </c>
      <c r="K428" s="34">
        <v>31344299.800000001</v>
      </c>
      <c r="L428" s="18"/>
      <c r="M428" s="19"/>
      <c r="O428" s="81"/>
      <c r="P428" s="81"/>
    </row>
    <row r="429" spans="1:16" x14ac:dyDescent="0.25">
      <c r="A429" s="79" t="s">
        <v>225</v>
      </c>
      <c r="B429" s="79" t="s">
        <v>5</v>
      </c>
      <c r="C429" s="33" t="s">
        <v>122</v>
      </c>
      <c r="D429" s="17">
        <v>31920000</v>
      </c>
      <c r="E429" s="34">
        <v>18622200</v>
      </c>
      <c r="F429" s="34">
        <v>13297800</v>
      </c>
      <c r="G429" s="18"/>
      <c r="H429" s="18"/>
      <c r="I429" s="17">
        <v>82686780.959999993</v>
      </c>
      <c r="J429" s="34">
        <v>48239654.523599997</v>
      </c>
      <c r="K429" s="34">
        <v>34447126.436399996</v>
      </c>
      <c r="L429" s="18"/>
      <c r="M429" s="19"/>
      <c r="O429" s="81"/>
      <c r="P429" s="81"/>
    </row>
    <row r="430" spans="1:16" x14ac:dyDescent="0.25">
      <c r="A430" s="79" t="s">
        <v>226</v>
      </c>
      <c r="B430" s="79" t="s">
        <v>5</v>
      </c>
      <c r="C430" s="33" t="s">
        <v>122</v>
      </c>
      <c r="D430" s="17">
        <v>2325290.4900000002</v>
      </c>
      <c r="E430" s="34">
        <v>1494034.3</v>
      </c>
      <c r="F430" s="34">
        <v>831256.19</v>
      </c>
      <c r="G430" s="18"/>
      <c r="H430" s="18"/>
      <c r="I430" s="17">
        <v>6023520.8463346204</v>
      </c>
      <c r="J430" s="34">
        <v>3870203.2240233999</v>
      </c>
      <c r="K430" s="34">
        <v>2153317.62231122</v>
      </c>
      <c r="L430" s="18"/>
      <c r="M430" s="19"/>
      <c r="O430" s="81"/>
      <c r="P430" s="81"/>
    </row>
    <row r="431" spans="1:16" x14ac:dyDescent="0.25">
      <c r="A431" s="79" t="s">
        <v>227</v>
      </c>
      <c r="B431" s="79" t="s">
        <v>5</v>
      </c>
      <c r="C431" s="33" t="s">
        <v>122</v>
      </c>
      <c r="D431" s="17">
        <v>10763928.380000001</v>
      </c>
      <c r="E431" s="34">
        <v>7085323.0700000003</v>
      </c>
      <c r="F431" s="34">
        <v>3678605.31</v>
      </c>
      <c r="G431" s="18"/>
      <c r="H431" s="18"/>
      <c r="I431" s="17">
        <v>27883289.104830399</v>
      </c>
      <c r="J431" s="34">
        <v>18354090.122804701</v>
      </c>
      <c r="K431" s="34">
        <v>9529198.9820257798</v>
      </c>
      <c r="L431" s="18"/>
      <c r="M431" s="19"/>
      <c r="O431" s="81"/>
      <c r="P431" s="81"/>
    </row>
    <row r="432" spans="1:16" x14ac:dyDescent="0.25">
      <c r="A432" s="79" t="s">
        <v>228</v>
      </c>
      <c r="B432" s="79" t="s">
        <v>5</v>
      </c>
      <c r="C432" s="33" t="s">
        <v>122</v>
      </c>
      <c r="D432" s="17">
        <v>9677760.2300000004</v>
      </c>
      <c r="E432" s="34">
        <v>6764005</v>
      </c>
      <c r="F432" s="34">
        <v>2913755.23</v>
      </c>
      <c r="G432" s="18"/>
      <c r="H432" s="18"/>
      <c r="I432" s="17">
        <v>25069637.854680698</v>
      </c>
      <c r="J432" s="34">
        <v>17521735.58419</v>
      </c>
      <c r="K432" s="34">
        <v>7547902.2704907404</v>
      </c>
      <c r="L432" s="18"/>
      <c r="M432" s="19"/>
      <c r="O432" s="81"/>
      <c r="P432" s="81"/>
    </row>
    <row r="433" spans="1:16" x14ac:dyDescent="0.25">
      <c r="A433" s="79" t="s">
        <v>229</v>
      </c>
      <c r="B433" s="79" t="s">
        <v>5</v>
      </c>
      <c r="C433" s="33" t="s">
        <v>122</v>
      </c>
      <c r="D433" s="17">
        <v>16911665.940000001</v>
      </c>
      <c r="E433" s="34">
        <v>10917833.289999999</v>
      </c>
      <c r="F433" s="34">
        <v>5993832.6500000004</v>
      </c>
      <c r="G433" s="18"/>
      <c r="H433" s="18"/>
      <c r="I433" s="17">
        <v>43808622.094281703</v>
      </c>
      <c r="J433" s="34">
        <v>28281970.232081</v>
      </c>
      <c r="K433" s="34">
        <v>15526651.8622007</v>
      </c>
      <c r="L433" s="18"/>
      <c r="M433" s="19"/>
      <c r="O433" s="81"/>
      <c r="P433" s="81"/>
    </row>
    <row r="434" spans="1:16" x14ac:dyDescent="0.25">
      <c r="A434" s="79" t="s">
        <v>230</v>
      </c>
      <c r="B434" s="79" t="s">
        <v>5</v>
      </c>
      <c r="C434" s="33" t="s">
        <v>122</v>
      </c>
      <c r="D434" s="17">
        <v>4401639.3099999996</v>
      </c>
      <c r="E434" s="34">
        <v>2930227.74</v>
      </c>
      <c r="F434" s="34">
        <v>1471411.57</v>
      </c>
      <c r="G434" s="18"/>
      <c r="H434" s="18"/>
      <c r="I434" s="17">
        <v>11402173.7309178</v>
      </c>
      <c r="J434" s="34">
        <v>7590573.2863501199</v>
      </c>
      <c r="K434" s="34">
        <v>3811600.4445676599</v>
      </c>
      <c r="L434" s="18"/>
      <c r="M434" s="19"/>
      <c r="O434" s="81"/>
      <c r="P434" s="81"/>
    </row>
    <row r="435" spans="1:16" x14ac:dyDescent="0.25">
      <c r="A435" s="79" t="s">
        <v>231</v>
      </c>
      <c r="B435" s="79" t="s">
        <v>5</v>
      </c>
      <c r="C435" s="33" t="s">
        <v>122</v>
      </c>
      <c r="D435" s="17">
        <v>2034069.09</v>
      </c>
      <c r="E435" s="18"/>
      <c r="F435" s="34">
        <v>2034069.09</v>
      </c>
      <c r="G435" s="18"/>
      <c r="H435" s="18"/>
      <c r="I435" s="17">
        <v>5269129.8653614204</v>
      </c>
      <c r="J435" s="18"/>
      <c r="K435" s="34">
        <v>5269129.8653614204</v>
      </c>
      <c r="L435" s="18"/>
      <c r="M435" s="19"/>
      <c r="O435" s="81"/>
      <c r="P435" s="81"/>
    </row>
    <row r="436" spans="1:16" x14ac:dyDescent="0.25">
      <c r="A436" s="79" t="s">
        <v>232</v>
      </c>
      <c r="B436" s="79" t="s">
        <v>5</v>
      </c>
      <c r="C436" s="33" t="s">
        <v>122</v>
      </c>
      <c r="D436" s="17">
        <v>1612301.54</v>
      </c>
      <c r="E436" s="34">
        <v>1612301.54</v>
      </c>
      <c r="F436" s="18"/>
      <c r="G436" s="18"/>
      <c r="H436" s="18"/>
      <c r="I436" s="17">
        <v>4176567.1766745201</v>
      </c>
      <c r="J436" s="34">
        <v>4176567.1766745201</v>
      </c>
      <c r="K436" s="18"/>
      <c r="L436" s="18"/>
      <c r="M436" s="19"/>
      <c r="O436" s="81"/>
      <c r="P436" s="81"/>
    </row>
    <row r="437" spans="1:16" x14ac:dyDescent="0.25">
      <c r="A437" s="79" t="s">
        <v>233</v>
      </c>
      <c r="B437" s="79" t="s">
        <v>5</v>
      </c>
      <c r="C437" s="33" t="s">
        <v>122</v>
      </c>
      <c r="D437" s="17">
        <v>6582002.6299999999</v>
      </c>
      <c r="E437" s="34">
        <v>4540628.24</v>
      </c>
      <c r="F437" s="34">
        <v>2041374.39</v>
      </c>
      <c r="G437" s="18"/>
      <c r="H437" s="18"/>
      <c r="I437" s="17">
        <v>17050269.7288519</v>
      </c>
      <c r="J437" s="34">
        <v>11762215.9367691</v>
      </c>
      <c r="K437" s="34">
        <v>5288053.7920828201</v>
      </c>
      <c r="L437" s="18"/>
      <c r="M437" s="19"/>
      <c r="O437" s="81"/>
      <c r="P437" s="81"/>
    </row>
    <row r="438" spans="1:16" x14ac:dyDescent="0.25">
      <c r="A438" s="79" t="s">
        <v>234</v>
      </c>
      <c r="B438" s="79" t="s">
        <v>5</v>
      </c>
      <c r="C438" s="33" t="s">
        <v>122</v>
      </c>
      <c r="D438" s="17">
        <v>6434729.96</v>
      </c>
      <c r="E438" s="34">
        <v>3804205.25</v>
      </c>
      <c r="F438" s="34">
        <v>2630524.71</v>
      </c>
      <c r="G438" s="18"/>
      <c r="H438" s="18"/>
      <c r="I438" s="17">
        <v>16668769.0081225</v>
      </c>
      <c r="J438" s="34">
        <v>9854557.8393994998</v>
      </c>
      <c r="K438" s="34">
        <v>6814211.1687229797</v>
      </c>
      <c r="L438" s="18"/>
      <c r="M438" s="19"/>
      <c r="O438" s="81"/>
      <c r="P438" s="81"/>
    </row>
    <row r="439" spans="1:16" x14ac:dyDescent="0.25">
      <c r="A439" s="79" t="s">
        <v>235</v>
      </c>
      <c r="B439" s="79" t="s">
        <v>5</v>
      </c>
      <c r="C439" s="33" t="s">
        <v>122</v>
      </c>
      <c r="D439" s="17">
        <v>1229986.24</v>
      </c>
      <c r="E439" s="34">
        <v>819991.3</v>
      </c>
      <c r="F439" s="34">
        <v>409994.94</v>
      </c>
      <c r="G439" s="18"/>
      <c r="H439" s="18"/>
      <c r="I439" s="17">
        <v>3186203.0955731198</v>
      </c>
      <c r="J439" s="34">
        <v>2124136.6231894</v>
      </c>
      <c r="K439" s="34">
        <v>1062066.4723837201</v>
      </c>
      <c r="L439" s="18"/>
      <c r="M439" s="19"/>
      <c r="O439" s="81"/>
      <c r="P439" s="81"/>
    </row>
    <row r="440" spans="1:16" x14ac:dyDescent="0.25">
      <c r="A440" s="79" t="s">
        <v>236</v>
      </c>
      <c r="B440" s="79" t="s">
        <v>5</v>
      </c>
      <c r="C440" s="33" t="s">
        <v>122</v>
      </c>
      <c r="D440" s="17">
        <v>6312691.8600000003</v>
      </c>
      <c r="E440" s="34">
        <v>3490039.9</v>
      </c>
      <c r="F440" s="34">
        <v>2822651.96</v>
      </c>
      <c r="G440" s="18"/>
      <c r="H440" s="18"/>
      <c r="I440" s="17">
        <v>16352636.876434701</v>
      </c>
      <c r="J440" s="34">
        <v>9040731.9784762003</v>
      </c>
      <c r="K440" s="34">
        <v>7311904.8979584798</v>
      </c>
      <c r="L440" s="18"/>
      <c r="M440" s="19"/>
      <c r="O440" s="81"/>
      <c r="P440" s="81"/>
    </row>
    <row r="441" spans="1:16" x14ac:dyDescent="0.25">
      <c r="A441" s="79" t="s">
        <v>237</v>
      </c>
      <c r="B441" s="79" t="s">
        <v>5</v>
      </c>
      <c r="C441" s="33" t="s">
        <v>122</v>
      </c>
      <c r="D441" s="17">
        <v>6457500</v>
      </c>
      <c r="E441" s="18"/>
      <c r="F441" s="34">
        <v>6457500</v>
      </c>
      <c r="G441" s="18"/>
      <c r="H441" s="18"/>
      <c r="I441" s="17">
        <v>16727753.385</v>
      </c>
      <c r="J441" s="18"/>
      <c r="K441" s="34">
        <v>16727753.385</v>
      </c>
      <c r="L441" s="18"/>
      <c r="M441" s="19"/>
      <c r="O441" s="81"/>
      <c r="P441" s="81"/>
    </row>
    <row r="442" spans="1:16" x14ac:dyDescent="0.25">
      <c r="A442" s="79" t="s">
        <v>238</v>
      </c>
      <c r="B442" s="79" t="s">
        <v>5</v>
      </c>
      <c r="C442" s="33" t="s">
        <v>122</v>
      </c>
      <c r="D442" s="17">
        <v>1637101.02</v>
      </c>
      <c r="E442" s="34">
        <v>949710.66</v>
      </c>
      <c r="F442" s="34">
        <v>687390.36</v>
      </c>
      <c r="G442" s="18"/>
      <c r="H442" s="18"/>
      <c r="I442" s="17">
        <v>4240808.6920467597</v>
      </c>
      <c r="J442" s="34">
        <v>2460166.5826690798</v>
      </c>
      <c r="K442" s="34">
        <v>1780642.1093776801</v>
      </c>
      <c r="L442" s="18"/>
      <c r="M442" s="19"/>
      <c r="O442" s="81"/>
      <c r="P442" s="81"/>
    </row>
    <row r="443" spans="1:16" x14ac:dyDescent="0.25">
      <c r="A443" s="79" t="s">
        <v>239</v>
      </c>
      <c r="B443" s="79" t="s">
        <v>5</v>
      </c>
      <c r="C443" s="33" t="s">
        <v>122</v>
      </c>
      <c r="D443" s="17">
        <v>8733210.4399999995</v>
      </c>
      <c r="E443" s="34">
        <v>4071365.98</v>
      </c>
      <c r="F443" s="34">
        <v>4661844.46</v>
      </c>
      <c r="G443" s="18"/>
      <c r="H443" s="18"/>
      <c r="I443" s="17">
        <v>22622840.185772698</v>
      </c>
      <c r="J443" s="34">
        <v>10546621.1464992</v>
      </c>
      <c r="K443" s="34">
        <v>12076219.0392735</v>
      </c>
      <c r="L443" s="18"/>
      <c r="M443" s="19"/>
      <c r="O443" s="81"/>
      <c r="P443" s="81"/>
    </row>
    <row r="444" spans="1:16" x14ac:dyDescent="0.25">
      <c r="A444" s="79" t="s">
        <v>240</v>
      </c>
      <c r="B444" s="79" t="s">
        <v>5</v>
      </c>
      <c r="C444" s="33" t="s">
        <v>122</v>
      </c>
      <c r="D444" s="17">
        <v>12252954.92</v>
      </c>
      <c r="E444" s="34">
        <v>5974271.2300000004</v>
      </c>
      <c r="F444" s="34">
        <v>6278683.6900000004</v>
      </c>
      <c r="G444" s="18"/>
      <c r="H444" s="18"/>
      <c r="I444" s="17">
        <v>31740520.037055001</v>
      </c>
      <c r="J444" s="34">
        <v>15475979.216498701</v>
      </c>
      <c r="K444" s="34">
        <v>16264540.820556199</v>
      </c>
      <c r="L444" s="18"/>
      <c r="M444" s="19"/>
      <c r="O444" s="81"/>
      <c r="P444" s="81"/>
    </row>
    <row r="445" spans="1:16" x14ac:dyDescent="0.25">
      <c r="A445" s="79" t="s">
        <v>241</v>
      </c>
      <c r="B445" s="79" t="s">
        <v>5</v>
      </c>
      <c r="C445" s="33" t="s">
        <v>122</v>
      </c>
      <c r="D445" s="17">
        <v>31650000</v>
      </c>
      <c r="E445" s="34">
        <v>18990000</v>
      </c>
      <c r="F445" s="34">
        <v>12660000</v>
      </c>
      <c r="G445" s="18"/>
      <c r="H445" s="18"/>
      <c r="I445" s="17">
        <v>81987362.700000003</v>
      </c>
      <c r="J445" s="34">
        <v>49192417.619999997</v>
      </c>
      <c r="K445" s="34">
        <v>32794945.079999998</v>
      </c>
      <c r="L445" s="18"/>
      <c r="M445" s="19"/>
      <c r="O445" s="81"/>
      <c r="P445" s="81"/>
    </row>
    <row r="446" spans="1:16" x14ac:dyDescent="0.25">
      <c r="A446" s="79" t="s">
        <v>242</v>
      </c>
      <c r="B446" s="79" t="s">
        <v>5</v>
      </c>
      <c r="C446" s="33" t="s">
        <v>122</v>
      </c>
      <c r="D446" s="17">
        <v>8149836.5899999999</v>
      </c>
      <c r="E446" s="34">
        <v>4089824.62</v>
      </c>
      <c r="F446" s="34">
        <v>4060011.97</v>
      </c>
      <c r="G446" s="18"/>
      <c r="H446" s="18"/>
      <c r="I446" s="17">
        <v>21111646.3965264</v>
      </c>
      <c r="J446" s="34">
        <v>10594437.108983601</v>
      </c>
      <c r="K446" s="34">
        <v>10517209.2875429</v>
      </c>
      <c r="L446" s="18"/>
      <c r="M446" s="19"/>
      <c r="O446" s="81"/>
      <c r="P446" s="81"/>
    </row>
    <row r="447" spans="1:16" x14ac:dyDescent="0.25">
      <c r="A447" s="79" t="s">
        <v>243</v>
      </c>
      <c r="B447" s="79" t="s">
        <v>5</v>
      </c>
      <c r="C447" s="33" t="s">
        <v>122</v>
      </c>
      <c r="D447" s="17">
        <v>139998.88</v>
      </c>
      <c r="E447" s="34">
        <v>93498.880000000005</v>
      </c>
      <c r="F447" s="34">
        <v>46500</v>
      </c>
      <c r="G447" s="18"/>
      <c r="H447" s="18"/>
      <c r="I447" s="17">
        <v>362658.41870943998</v>
      </c>
      <c r="J447" s="34">
        <v>242203.05170944001</v>
      </c>
      <c r="K447" s="34">
        <v>120455.367</v>
      </c>
      <c r="L447" s="18"/>
      <c r="M447" s="19"/>
      <c r="O447" s="81"/>
      <c r="P447" s="81"/>
    </row>
    <row r="448" spans="1:16" x14ac:dyDescent="0.25">
      <c r="A448" s="79" t="s">
        <v>244</v>
      </c>
      <c r="B448" s="79" t="s">
        <v>5</v>
      </c>
      <c r="C448" s="33" t="s">
        <v>122</v>
      </c>
      <c r="D448" s="17">
        <v>785235.87</v>
      </c>
      <c r="E448" s="34">
        <v>457216.65</v>
      </c>
      <c r="F448" s="34">
        <v>328019.21999999997</v>
      </c>
      <c r="G448" s="18"/>
      <c r="H448" s="18"/>
      <c r="I448" s="17">
        <v>2034104.83661106</v>
      </c>
      <c r="J448" s="34">
        <v>1184391.3843926999</v>
      </c>
      <c r="K448" s="34">
        <v>849713.45221836003</v>
      </c>
      <c r="L448" s="18"/>
      <c r="M448" s="19"/>
      <c r="O448" s="81"/>
      <c r="P448" s="81"/>
    </row>
    <row r="449" spans="1:16" x14ac:dyDescent="0.25">
      <c r="A449" s="79" t="s">
        <v>245</v>
      </c>
      <c r="B449" s="79" t="s">
        <v>5</v>
      </c>
      <c r="C449" s="33" t="s">
        <v>122</v>
      </c>
      <c r="D449" s="17">
        <v>1491936.66</v>
      </c>
      <c r="E449" s="34">
        <v>918244.76</v>
      </c>
      <c r="F449" s="34">
        <v>573691.9</v>
      </c>
      <c r="G449" s="18"/>
      <c r="H449" s="18"/>
      <c r="I449" s="17">
        <v>3864769.4176570801</v>
      </c>
      <c r="J449" s="34">
        <v>2378656.11960488</v>
      </c>
      <c r="K449" s="34">
        <v>1486113.2980522001</v>
      </c>
      <c r="L449" s="18"/>
      <c r="M449" s="19"/>
      <c r="O449" s="81"/>
      <c r="P449" s="81"/>
    </row>
    <row r="450" spans="1:16" x14ac:dyDescent="0.25">
      <c r="A450" s="79" t="s">
        <v>246</v>
      </c>
      <c r="B450" s="79" t="s">
        <v>5</v>
      </c>
      <c r="C450" s="33" t="s">
        <v>122</v>
      </c>
      <c r="D450" s="17">
        <v>426890.68</v>
      </c>
      <c r="E450" s="34">
        <v>236553.74</v>
      </c>
      <c r="F450" s="34">
        <v>190336.94</v>
      </c>
      <c r="G450" s="18"/>
      <c r="H450" s="18"/>
      <c r="I450" s="17">
        <v>1105833.8393178401</v>
      </c>
      <c r="J450" s="34">
        <v>612777.79713812005</v>
      </c>
      <c r="K450" s="34">
        <v>493056.04217972001</v>
      </c>
      <c r="L450" s="18"/>
      <c r="M450" s="19"/>
      <c r="O450" s="81"/>
      <c r="P450" s="81"/>
    </row>
    <row r="451" spans="1:16" x14ac:dyDescent="0.25">
      <c r="A451" s="79" t="s">
        <v>247</v>
      </c>
      <c r="B451" s="79" t="s">
        <v>5</v>
      </c>
      <c r="C451" s="33" t="s">
        <v>122</v>
      </c>
      <c r="D451" s="17">
        <v>19413533.550000001</v>
      </c>
      <c r="E451" s="34">
        <v>8373562.0700000003</v>
      </c>
      <c r="F451" s="34">
        <v>11039971.48</v>
      </c>
      <c r="G451" s="18"/>
      <c r="H451" s="18"/>
      <c r="I451" s="17">
        <v>50289555.0221949</v>
      </c>
      <c r="J451" s="34">
        <v>21691193.381486699</v>
      </c>
      <c r="K451" s="34">
        <v>28598361.640708201</v>
      </c>
      <c r="L451" s="18"/>
      <c r="M451" s="19"/>
      <c r="O451" s="81"/>
      <c r="P451" s="81"/>
    </row>
    <row r="452" spans="1:16" x14ac:dyDescent="0.25">
      <c r="A452" s="79" t="s">
        <v>248</v>
      </c>
      <c r="B452" s="79" t="s">
        <v>5</v>
      </c>
      <c r="C452" s="33" t="s">
        <v>122</v>
      </c>
      <c r="D452" s="17">
        <v>4800000</v>
      </c>
      <c r="E452" s="34">
        <v>3180000</v>
      </c>
      <c r="F452" s="34">
        <v>1620000</v>
      </c>
      <c r="G452" s="18"/>
      <c r="H452" s="18"/>
      <c r="I452" s="17">
        <v>12434102.4</v>
      </c>
      <c r="J452" s="34">
        <v>8237592.8399999999</v>
      </c>
      <c r="K452" s="34">
        <v>4196509.5599999996</v>
      </c>
      <c r="L452" s="18"/>
      <c r="M452" s="19"/>
      <c r="O452" s="81"/>
      <c r="P452" s="81"/>
    </row>
    <row r="453" spans="1:16" x14ac:dyDescent="0.25">
      <c r="A453" s="79" t="s">
        <v>249</v>
      </c>
      <c r="B453" s="79" t="s">
        <v>5</v>
      </c>
      <c r="C453" s="33" t="s">
        <v>122</v>
      </c>
      <c r="D453" s="17">
        <v>8241735.5</v>
      </c>
      <c r="E453" s="34">
        <v>5501913.9100000001</v>
      </c>
      <c r="F453" s="34">
        <v>2739821.59</v>
      </c>
      <c r="G453" s="18"/>
      <c r="H453" s="18"/>
      <c r="I453" s="17">
        <v>21349704.825149</v>
      </c>
      <c r="J453" s="34">
        <v>14252366.8651926</v>
      </c>
      <c r="K453" s="34">
        <v>7097337.9599564197</v>
      </c>
      <c r="L453" s="18"/>
      <c r="M453" s="19"/>
      <c r="O453" s="81"/>
      <c r="P453" s="81"/>
    </row>
    <row r="454" spans="1:16" x14ac:dyDescent="0.25">
      <c r="A454" s="79" t="s">
        <v>250</v>
      </c>
      <c r="B454" s="79" t="s">
        <v>5</v>
      </c>
      <c r="C454" s="33" t="s">
        <v>122</v>
      </c>
      <c r="D454" s="17">
        <v>18491540.370000001</v>
      </c>
      <c r="E454" s="34">
        <v>9405976.5600000005</v>
      </c>
      <c r="F454" s="34">
        <v>9085563.8100000005</v>
      </c>
      <c r="G454" s="18"/>
      <c r="H454" s="18"/>
      <c r="I454" s="17">
        <v>47901188.852982096</v>
      </c>
      <c r="J454" s="34">
        <v>24365599.108133301</v>
      </c>
      <c r="K454" s="34">
        <v>23535589.744848799</v>
      </c>
      <c r="L454" s="18"/>
      <c r="M454" s="19"/>
      <c r="O454" s="81"/>
      <c r="P454" s="81"/>
    </row>
    <row r="455" spans="1:16" x14ac:dyDescent="0.25">
      <c r="A455" s="79" t="s">
        <v>251</v>
      </c>
      <c r="B455" s="79" t="s">
        <v>5</v>
      </c>
      <c r="C455" s="33" t="s">
        <v>122</v>
      </c>
      <c r="D455" s="17">
        <v>3334733.51</v>
      </c>
      <c r="E455" s="34">
        <v>1895332.73</v>
      </c>
      <c r="F455" s="34">
        <v>1439400.78</v>
      </c>
      <c r="G455" s="18"/>
      <c r="H455" s="18"/>
      <c r="I455" s="17">
        <v>8638420.4041773807</v>
      </c>
      <c r="J455" s="34">
        <v>4909741.9264357397</v>
      </c>
      <c r="K455" s="34">
        <v>3728678.4777416401</v>
      </c>
      <c r="L455" s="18"/>
      <c r="M455" s="19"/>
      <c r="O455" s="81"/>
      <c r="P455" s="81"/>
    </row>
    <row r="456" spans="1:16" x14ac:dyDescent="0.25">
      <c r="A456" s="79" t="s">
        <v>252</v>
      </c>
      <c r="B456" s="79" t="s">
        <v>5</v>
      </c>
      <c r="C456" s="33" t="s">
        <v>122</v>
      </c>
      <c r="D456" s="17">
        <v>1355497.95</v>
      </c>
      <c r="E456" s="34">
        <v>1355497.95</v>
      </c>
      <c r="F456" s="18"/>
      <c r="G456" s="18"/>
      <c r="H456" s="18"/>
      <c r="I456" s="17">
        <v>3511333.3986021001</v>
      </c>
      <c r="J456" s="34">
        <v>3511333.3986021001</v>
      </c>
      <c r="K456" s="18"/>
      <c r="L456" s="18"/>
      <c r="M456" s="19"/>
      <c r="O456" s="81"/>
      <c r="P456" s="81"/>
    </row>
    <row r="457" spans="1:16" x14ac:dyDescent="0.25">
      <c r="A457" s="79" t="s">
        <v>253</v>
      </c>
      <c r="B457" s="79" t="s">
        <v>5</v>
      </c>
      <c r="C457" s="33" t="s">
        <v>122</v>
      </c>
      <c r="D457" s="17">
        <v>1872232.88</v>
      </c>
      <c r="E457" s="34">
        <v>1160972.67</v>
      </c>
      <c r="F457" s="34">
        <v>711260.21</v>
      </c>
      <c r="G457" s="18"/>
      <c r="H457" s="18"/>
      <c r="I457" s="17">
        <v>4849903.1972014401</v>
      </c>
      <c r="J457" s="34">
        <v>3007427.7213294599</v>
      </c>
      <c r="K457" s="34">
        <v>1842475.47587198</v>
      </c>
      <c r="L457" s="18"/>
      <c r="M457" s="19"/>
      <c r="O457" s="81"/>
      <c r="P457" s="81"/>
    </row>
    <row r="458" spans="1:16" x14ac:dyDescent="0.25">
      <c r="A458" s="79" t="s">
        <v>254</v>
      </c>
      <c r="B458" s="79" t="s">
        <v>5</v>
      </c>
      <c r="C458" s="33" t="s">
        <v>122</v>
      </c>
      <c r="D458" s="17">
        <v>208180.99</v>
      </c>
      <c r="E458" s="34">
        <v>113779.74</v>
      </c>
      <c r="F458" s="34">
        <v>94401.25</v>
      </c>
      <c r="G458" s="18"/>
      <c r="H458" s="18"/>
      <c r="I458" s="17">
        <v>539279.94737362</v>
      </c>
      <c r="J458" s="34">
        <v>294739.36212612002</v>
      </c>
      <c r="K458" s="34">
        <v>244540.58524750001</v>
      </c>
      <c r="L458" s="18"/>
      <c r="M458" s="19"/>
      <c r="O458" s="81"/>
      <c r="P458" s="81"/>
    </row>
    <row r="459" spans="1:16" x14ac:dyDescent="0.25">
      <c r="A459" s="79" t="s">
        <v>255</v>
      </c>
      <c r="B459" s="79" t="s">
        <v>5</v>
      </c>
      <c r="C459" s="33" t="s">
        <v>122</v>
      </c>
      <c r="D459" s="17">
        <v>1548885.64</v>
      </c>
      <c r="E459" s="34">
        <v>965443.65</v>
      </c>
      <c r="F459" s="34">
        <v>583441.99</v>
      </c>
      <c r="G459" s="18"/>
      <c r="H459" s="18"/>
      <c r="I459" s="17">
        <v>4012292.2195103201</v>
      </c>
      <c r="J459" s="34">
        <v>2500921.9178187</v>
      </c>
      <c r="K459" s="34">
        <v>1511370.3016916199</v>
      </c>
      <c r="L459" s="18"/>
      <c r="M459" s="19"/>
      <c r="O459" s="81"/>
      <c r="P459" s="81"/>
    </row>
    <row r="460" spans="1:16" x14ac:dyDescent="0.25">
      <c r="A460" s="79" t="s">
        <v>256</v>
      </c>
      <c r="B460" s="79" t="s">
        <v>5</v>
      </c>
      <c r="C460" s="33" t="s">
        <v>122</v>
      </c>
      <c r="D460" s="17">
        <v>5437500</v>
      </c>
      <c r="E460" s="34">
        <v>3945753.32</v>
      </c>
      <c r="F460" s="34">
        <v>1491746.68</v>
      </c>
      <c r="G460" s="18"/>
      <c r="H460" s="18"/>
      <c r="I460" s="17">
        <v>14085506.625</v>
      </c>
      <c r="J460" s="34">
        <v>10221229.338754199</v>
      </c>
      <c r="K460" s="34">
        <v>3864277.2862458401</v>
      </c>
      <c r="L460" s="18"/>
      <c r="M460" s="19"/>
      <c r="O460" s="81"/>
      <c r="P460" s="81"/>
    </row>
    <row r="461" spans="1:16" x14ac:dyDescent="0.25">
      <c r="A461" s="79" t="s">
        <v>257</v>
      </c>
      <c r="B461" s="79" t="s">
        <v>5</v>
      </c>
      <c r="C461" s="33" t="s">
        <v>122</v>
      </c>
      <c r="D461" s="17">
        <v>17052775.210000001</v>
      </c>
      <c r="E461" s="34">
        <v>11202025.210000001</v>
      </c>
      <c r="F461" s="34">
        <v>5850750</v>
      </c>
      <c r="G461" s="18"/>
      <c r="H461" s="18"/>
      <c r="I461" s="17">
        <v>44174156.909442</v>
      </c>
      <c r="J461" s="34">
        <v>29018151.780942</v>
      </c>
      <c r="K461" s="34">
        <v>15156005.1285</v>
      </c>
      <c r="L461" s="18"/>
      <c r="M461" s="19"/>
      <c r="O461" s="81"/>
      <c r="P461" s="81"/>
    </row>
    <row r="462" spans="1:16" x14ac:dyDescent="0.25">
      <c r="A462" s="79" t="s">
        <v>258</v>
      </c>
      <c r="B462" s="79" t="s">
        <v>5</v>
      </c>
      <c r="C462" s="33" t="s">
        <v>122</v>
      </c>
      <c r="D462" s="17">
        <v>10691315.65</v>
      </c>
      <c r="E462" s="34">
        <v>7116315.5800000001</v>
      </c>
      <c r="F462" s="34">
        <v>3575000.07</v>
      </c>
      <c r="G462" s="18"/>
      <c r="H462" s="18"/>
      <c r="I462" s="17">
        <v>27695190.329754699</v>
      </c>
      <c r="J462" s="34">
        <v>18434374.298424002</v>
      </c>
      <c r="K462" s="34">
        <v>9260816.03133066</v>
      </c>
      <c r="L462" s="18"/>
      <c r="M462" s="19"/>
      <c r="O462" s="81"/>
      <c r="P462" s="81"/>
    </row>
    <row r="463" spans="1:16" x14ac:dyDescent="0.25">
      <c r="A463" s="79" t="s">
        <v>259</v>
      </c>
      <c r="B463" s="79" t="s">
        <v>5</v>
      </c>
      <c r="C463" s="33" t="s">
        <v>122</v>
      </c>
      <c r="D463" s="17">
        <v>1573115.25</v>
      </c>
      <c r="E463" s="34">
        <v>1076315.25</v>
      </c>
      <c r="F463" s="34">
        <v>496800</v>
      </c>
      <c r="G463" s="18"/>
      <c r="H463" s="18"/>
      <c r="I463" s="17">
        <v>4075057.5219795001</v>
      </c>
      <c r="J463" s="34">
        <v>2788127.9235795001</v>
      </c>
      <c r="K463" s="34">
        <v>1286929.5984</v>
      </c>
      <c r="L463" s="18"/>
      <c r="M463" s="19"/>
      <c r="O463" s="81"/>
      <c r="P463" s="81"/>
    </row>
    <row r="464" spans="1:16" x14ac:dyDescent="0.25">
      <c r="A464" s="79" t="s">
        <v>260</v>
      </c>
      <c r="B464" s="79" t="s">
        <v>5</v>
      </c>
      <c r="C464" s="33" t="s">
        <v>122</v>
      </c>
      <c r="D464" s="17">
        <v>3311785.05</v>
      </c>
      <c r="E464" s="34">
        <v>1678626.03</v>
      </c>
      <c r="F464" s="34">
        <v>1633159.02</v>
      </c>
      <c r="G464" s="18"/>
      <c r="H464" s="18"/>
      <c r="I464" s="17">
        <v>8578973.8413519002</v>
      </c>
      <c r="J464" s="34">
        <v>4348376.6559011396</v>
      </c>
      <c r="K464" s="34">
        <v>4230597.1854507597</v>
      </c>
      <c r="L464" s="18"/>
      <c r="M464" s="19"/>
      <c r="O464" s="81"/>
      <c r="P464" s="81"/>
    </row>
    <row r="465" spans="1:16" x14ac:dyDescent="0.25">
      <c r="A465" s="79" t="s">
        <v>261</v>
      </c>
      <c r="B465" s="79" t="s">
        <v>5</v>
      </c>
      <c r="C465" s="33" t="s">
        <v>122</v>
      </c>
      <c r="D465" s="17">
        <v>2618923.25</v>
      </c>
      <c r="E465" s="34">
        <v>1812090.45</v>
      </c>
      <c r="F465" s="34">
        <v>806832.8</v>
      </c>
      <c r="G465" s="18"/>
      <c r="H465" s="18"/>
      <c r="I465" s="17">
        <v>6784158.3058834998</v>
      </c>
      <c r="J465" s="34">
        <v>4694107.9611171</v>
      </c>
      <c r="K465" s="34">
        <v>2090050.3447664001</v>
      </c>
      <c r="L465" s="18"/>
      <c r="M465" s="19"/>
      <c r="O465" s="81"/>
      <c r="P465" s="81"/>
    </row>
    <row r="466" spans="1:16" x14ac:dyDescent="0.25">
      <c r="A466" s="79" t="s">
        <v>262</v>
      </c>
      <c r="B466" s="79" t="s">
        <v>5</v>
      </c>
      <c r="C466" s="33" t="s">
        <v>122</v>
      </c>
      <c r="D466" s="17">
        <v>1478664.76</v>
      </c>
      <c r="E466" s="34">
        <v>1375676.26</v>
      </c>
      <c r="F466" s="34">
        <v>102988.5</v>
      </c>
      <c r="G466" s="18"/>
      <c r="H466" s="18"/>
      <c r="I466" s="17">
        <v>3830389.3835648801</v>
      </c>
      <c r="J466" s="34">
        <v>3563604.0596018801</v>
      </c>
      <c r="K466" s="34">
        <v>266785.32396299997</v>
      </c>
      <c r="L466" s="18"/>
      <c r="M466" s="19"/>
      <c r="O466" s="81"/>
      <c r="P466" s="81"/>
    </row>
    <row r="467" spans="1:16" x14ac:dyDescent="0.25">
      <c r="A467" s="79" t="s">
        <v>263</v>
      </c>
      <c r="B467" s="79" t="s">
        <v>5</v>
      </c>
      <c r="C467" s="33" t="s">
        <v>122</v>
      </c>
      <c r="D467" s="17">
        <v>5903363.3700000001</v>
      </c>
      <c r="E467" s="34">
        <v>5903363.3700000001</v>
      </c>
      <c r="F467" s="18"/>
      <c r="G467" s="18"/>
      <c r="H467" s="18"/>
      <c r="I467" s="17">
        <v>15292296.801456099</v>
      </c>
      <c r="J467" s="34">
        <v>15292296.801456099</v>
      </c>
      <c r="K467" s="18"/>
      <c r="L467" s="18"/>
      <c r="M467" s="19"/>
      <c r="O467" s="81"/>
      <c r="P467" s="81"/>
    </row>
    <row r="468" spans="1:16" x14ac:dyDescent="0.25">
      <c r="A468" s="79" t="s">
        <v>264</v>
      </c>
      <c r="B468" s="79" t="s">
        <v>5</v>
      </c>
      <c r="C468" s="33" t="s">
        <v>122</v>
      </c>
      <c r="D468" s="17">
        <v>2433759.5499999998</v>
      </c>
      <c r="E468" s="34">
        <v>1630731.38</v>
      </c>
      <c r="F468" s="34">
        <v>803028.17</v>
      </c>
      <c r="G468" s="18"/>
      <c r="H468" s="18"/>
      <c r="I468" s="17">
        <v>6304503.2211828995</v>
      </c>
      <c r="J468" s="34">
        <v>4224308.53454444</v>
      </c>
      <c r="K468" s="34">
        <v>2080194.68663846</v>
      </c>
      <c r="L468" s="18"/>
      <c r="M468" s="19"/>
      <c r="O468" s="81"/>
      <c r="P468" s="81"/>
    </row>
    <row r="469" spans="1:16" x14ac:dyDescent="0.25">
      <c r="A469" s="90" t="s">
        <v>265</v>
      </c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2"/>
      <c r="O469" s="81"/>
      <c r="P469" s="81"/>
    </row>
    <row r="470" spans="1:16" x14ac:dyDescent="0.25">
      <c r="A470" s="93" t="s">
        <v>4</v>
      </c>
      <c r="B470" s="94"/>
      <c r="C470" s="94"/>
      <c r="D470" s="17">
        <v>13280682.310000001</v>
      </c>
      <c r="E470" s="17">
        <v>3164749.68</v>
      </c>
      <c r="F470" s="17">
        <v>10115932.630000001</v>
      </c>
      <c r="G470" s="17">
        <v>0</v>
      </c>
      <c r="H470" s="18"/>
      <c r="I470" s="17">
        <v>25974756.882367302</v>
      </c>
      <c r="J470" s="17">
        <v>6189712.3666343996</v>
      </c>
      <c r="K470" s="17">
        <v>19785044.515732899</v>
      </c>
      <c r="L470" s="17">
        <v>0</v>
      </c>
      <c r="M470" s="19"/>
      <c r="O470" s="81"/>
      <c r="P470" s="81"/>
    </row>
    <row r="471" spans="1:16" x14ac:dyDescent="0.25">
      <c r="A471" s="79" t="s">
        <v>266</v>
      </c>
      <c r="B471" s="79" t="s">
        <v>5</v>
      </c>
      <c r="C471" s="33" t="s">
        <v>4</v>
      </c>
      <c r="D471" s="17">
        <v>465882.33</v>
      </c>
      <c r="E471" s="34">
        <v>465882.33</v>
      </c>
      <c r="F471" s="18"/>
      <c r="G471" s="18"/>
      <c r="H471" s="18"/>
      <c r="I471" s="17">
        <v>911186.63748389995</v>
      </c>
      <c r="J471" s="34">
        <v>911186.63748389995</v>
      </c>
      <c r="K471" s="18"/>
      <c r="L471" s="18"/>
      <c r="M471" s="19"/>
      <c r="O471" s="81"/>
      <c r="P471" s="81"/>
    </row>
    <row r="472" spans="1:16" x14ac:dyDescent="0.25">
      <c r="A472" s="79" t="s">
        <v>158</v>
      </c>
      <c r="B472" s="79" t="s">
        <v>5</v>
      </c>
      <c r="C472" s="33" t="s">
        <v>4</v>
      </c>
      <c r="D472" s="17">
        <v>9000000</v>
      </c>
      <c r="E472" s="18"/>
      <c r="F472" s="34">
        <v>9000000</v>
      </c>
      <c r="G472" s="18"/>
      <c r="H472" s="18"/>
      <c r="I472" s="17">
        <v>17602470</v>
      </c>
      <c r="J472" s="18"/>
      <c r="K472" s="34">
        <v>17602470</v>
      </c>
      <c r="L472" s="18"/>
      <c r="M472" s="19"/>
      <c r="O472" s="81"/>
      <c r="P472" s="81"/>
    </row>
    <row r="473" spans="1:16" x14ac:dyDescent="0.25">
      <c r="A473" s="79" t="s">
        <v>267</v>
      </c>
      <c r="B473" s="79" t="s">
        <v>5</v>
      </c>
      <c r="C473" s="33" t="s">
        <v>4</v>
      </c>
      <c r="D473" s="17">
        <v>385604.52</v>
      </c>
      <c r="E473" s="34">
        <v>385604.52</v>
      </c>
      <c r="F473" s="18"/>
      <c r="G473" s="18"/>
      <c r="H473" s="18"/>
      <c r="I473" s="17">
        <v>754176.88835160004</v>
      </c>
      <c r="J473" s="34">
        <v>754176.88835160004</v>
      </c>
      <c r="K473" s="18"/>
      <c r="L473" s="18"/>
      <c r="M473" s="19"/>
      <c r="O473" s="81"/>
      <c r="P473" s="81"/>
    </row>
    <row r="474" spans="1:16" x14ac:dyDescent="0.25">
      <c r="A474" s="79" t="s">
        <v>268</v>
      </c>
      <c r="B474" s="79" t="s">
        <v>5</v>
      </c>
      <c r="C474" s="33" t="s">
        <v>4</v>
      </c>
      <c r="D474" s="17">
        <v>558523.43000000005</v>
      </c>
      <c r="E474" s="34">
        <v>558523.43000000005</v>
      </c>
      <c r="F474" s="18"/>
      <c r="G474" s="18"/>
      <c r="H474" s="18"/>
      <c r="I474" s="17">
        <v>1092376.8800969</v>
      </c>
      <c r="J474" s="34">
        <v>1092376.8800969</v>
      </c>
      <c r="K474" s="18"/>
      <c r="L474" s="18"/>
      <c r="M474" s="19"/>
      <c r="O474" s="81"/>
      <c r="P474" s="81"/>
    </row>
    <row r="475" spans="1:16" x14ac:dyDescent="0.25">
      <c r="A475" s="79" t="s">
        <v>269</v>
      </c>
      <c r="B475" s="79" t="s">
        <v>5</v>
      </c>
      <c r="C475" s="33" t="s">
        <v>4</v>
      </c>
      <c r="D475" s="17">
        <v>729290.87</v>
      </c>
      <c r="E475" s="18"/>
      <c r="F475" s="34">
        <v>729290.87</v>
      </c>
      <c r="G475" s="18"/>
      <c r="H475" s="18"/>
      <c r="I475" s="17">
        <v>1426368.9622720999</v>
      </c>
      <c r="J475" s="18"/>
      <c r="K475" s="34">
        <v>1426368.9622720999</v>
      </c>
      <c r="L475" s="18"/>
      <c r="M475" s="19"/>
      <c r="O475" s="81"/>
      <c r="P475" s="81"/>
    </row>
    <row r="476" spans="1:16" x14ac:dyDescent="0.25">
      <c r="A476" s="79" t="s">
        <v>270</v>
      </c>
      <c r="B476" s="79" t="s">
        <v>5</v>
      </c>
      <c r="C476" s="33" t="s">
        <v>4</v>
      </c>
      <c r="D476" s="17">
        <v>755723.53</v>
      </c>
      <c r="E476" s="34">
        <v>755723.53</v>
      </c>
      <c r="F476" s="18"/>
      <c r="G476" s="18"/>
      <c r="H476" s="18"/>
      <c r="I476" s="17">
        <v>1478066.7516799001</v>
      </c>
      <c r="J476" s="34">
        <v>1478066.7516799001</v>
      </c>
      <c r="K476" s="18"/>
      <c r="L476" s="18"/>
      <c r="M476" s="19"/>
      <c r="O476" s="81"/>
      <c r="P476" s="81"/>
    </row>
    <row r="477" spans="1:16" x14ac:dyDescent="0.25">
      <c r="A477" s="79" t="s">
        <v>271</v>
      </c>
      <c r="B477" s="79" t="s">
        <v>5</v>
      </c>
      <c r="C477" s="33" t="s">
        <v>4</v>
      </c>
      <c r="D477" s="17">
        <v>0</v>
      </c>
      <c r="E477" s="18"/>
      <c r="F477" s="18"/>
      <c r="G477" s="34">
        <v>0</v>
      </c>
      <c r="H477" s="18"/>
      <c r="I477" s="17">
        <v>0</v>
      </c>
      <c r="J477" s="18"/>
      <c r="K477" s="18"/>
      <c r="L477" s="34">
        <v>0</v>
      </c>
      <c r="M477" s="19"/>
      <c r="O477" s="81"/>
      <c r="P477" s="81"/>
    </row>
    <row r="478" spans="1:16" x14ac:dyDescent="0.25">
      <c r="A478" s="79" t="s">
        <v>272</v>
      </c>
      <c r="B478" s="79" t="s">
        <v>5</v>
      </c>
      <c r="C478" s="33" t="s">
        <v>4</v>
      </c>
      <c r="D478" s="17">
        <v>999015.87</v>
      </c>
      <c r="E478" s="34">
        <v>999015.87</v>
      </c>
      <c r="F478" s="18"/>
      <c r="G478" s="18"/>
      <c r="H478" s="18"/>
      <c r="I478" s="17">
        <v>1953905.2090221001</v>
      </c>
      <c r="J478" s="34">
        <v>1953905.2090221001</v>
      </c>
      <c r="K478" s="18"/>
      <c r="L478" s="18"/>
      <c r="M478" s="19"/>
      <c r="O478" s="81"/>
      <c r="P478" s="81"/>
    </row>
    <row r="479" spans="1:16" x14ac:dyDescent="0.25">
      <c r="A479" s="79" t="s">
        <v>273</v>
      </c>
      <c r="B479" s="79" t="s">
        <v>5</v>
      </c>
      <c r="C479" s="33" t="s">
        <v>4</v>
      </c>
      <c r="D479" s="17">
        <v>386641.76</v>
      </c>
      <c r="E479" s="18"/>
      <c r="F479" s="34">
        <v>386641.76</v>
      </c>
      <c r="G479" s="18"/>
      <c r="H479" s="18"/>
      <c r="I479" s="17">
        <v>756205.55346079997</v>
      </c>
      <c r="J479" s="18"/>
      <c r="K479" s="34">
        <v>756205.55346079997</v>
      </c>
      <c r="L479" s="18"/>
      <c r="M479" s="19"/>
      <c r="O479" s="81"/>
      <c r="P479" s="81"/>
    </row>
    <row r="480" spans="1:16" x14ac:dyDescent="0.25">
      <c r="A480" s="79" t="s">
        <v>274</v>
      </c>
      <c r="B480" s="79" t="s">
        <v>5</v>
      </c>
      <c r="C480" s="33" t="s">
        <v>4</v>
      </c>
      <c r="D480" s="17">
        <v>0</v>
      </c>
      <c r="E480" s="34">
        <v>0</v>
      </c>
      <c r="F480" s="18"/>
      <c r="G480" s="18"/>
      <c r="H480" s="18"/>
      <c r="I480" s="17">
        <v>0</v>
      </c>
      <c r="J480" s="34">
        <v>0</v>
      </c>
      <c r="K480" s="18"/>
      <c r="L480" s="18"/>
      <c r="M480" s="19"/>
      <c r="O480" s="81"/>
      <c r="P480" s="81"/>
    </row>
    <row r="481" spans="1:16" x14ac:dyDescent="0.25">
      <c r="A481" s="79" t="s">
        <v>275</v>
      </c>
      <c r="B481" s="79" t="s">
        <v>5</v>
      </c>
      <c r="C481" s="33" t="s">
        <v>4</v>
      </c>
      <c r="D481" s="17">
        <v>0</v>
      </c>
      <c r="E481" s="34">
        <v>0</v>
      </c>
      <c r="F481" s="18"/>
      <c r="G481" s="18"/>
      <c r="H481" s="18"/>
      <c r="I481" s="17">
        <v>0</v>
      </c>
      <c r="J481" s="34">
        <v>0</v>
      </c>
      <c r="K481" s="18"/>
      <c r="L481" s="18"/>
      <c r="M481" s="19"/>
      <c r="O481" s="81"/>
      <c r="P481" s="81"/>
    </row>
    <row r="482" spans="1:16" x14ac:dyDescent="0.25">
      <c r="A482" s="79" t="s">
        <v>276</v>
      </c>
      <c r="B482" s="79" t="s">
        <v>5</v>
      </c>
      <c r="C482" s="33" t="s">
        <v>4</v>
      </c>
      <c r="D482" s="17">
        <v>0</v>
      </c>
      <c r="E482" s="18"/>
      <c r="F482" s="34">
        <v>0</v>
      </c>
      <c r="G482" s="18"/>
      <c r="H482" s="18"/>
      <c r="I482" s="17">
        <v>0</v>
      </c>
      <c r="J482" s="18"/>
      <c r="K482" s="34">
        <v>0</v>
      </c>
      <c r="L482" s="18"/>
      <c r="M482" s="19"/>
      <c r="O482" s="81"/>
      <c r="P482" s="81"/>
    </row>
    <row r="483" spans="1:16" x14ac:dyDescent="0.25">
      <c r="A483" s="90" t="s">
        <v>277</v>
      </c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2"/>
      <c r="O483" s="81"/>
      <c r="P483" s="81"/>
    </row>
    <row r="484" spans="1:16" x14ac:dyDescent="0.25">
      <c r="A484" s="93" t="s">
        <v>4</v>
      </c>
      <c r="B484" s="94"/>
      <c r="C484" s="94"/>
      <c r="D484" s="17">
        <v>1242315.1399999999</v>
      </c>
      <c r="E484" s="17">
        <v>199605.72</v>
      </c>
      <c r="F484" s="17">
        <v>423686.17</v>
      </c>
      <c r="G484" s="18"/>
      <c r="H484" s="17">
        <v>619023.25</v>
      </c>
      <c r="I484" s="17">
        <v>2429757.2202662001</v>
      </c>
      <c r="J484" s="17">
        <v>390394.85534760001</v>
      </c>
      <c r="K484" s="17">
        <v>828658.12187110004</v>
      </c>
      <c r="L484" s="18"/>
      <c r="M484" s="32">
        <v>1210704.2430475</v>
      </c>
      <c r="O484" s="81"/>
      <c r="P484" s="81"/>
    </row>
    <row r="485" spans="1:16" x14ac:dyDescent="0.25">
      <c r="A485" s="79" t="s">
        <v>329</v>
      </c>
      <c r="B485" s="79" t="s">
        <v>5</v>
      </c>
      <c r="C485" s="33" t="s">
        <v>4</v>
      </c>
      <c r="D485" s="17">
        <v>619023.25</v>
      </c>
      <c r="E485" s="18"/>
      <c r="F485" s="18"/>
      <c r="G485" s="18"/>
      <c r="H485" s="34">
        <v>619023.25</v>
      </c>
      <c r="I485" s="17">
        <v>1210704.2430475</v>
      </c>
      <c r="J485" s="18"/>
      <c r="K485" s="18"/>
      <c r="L485" s="18"/>
      <c r="M485" s="35">
        <v>1210704.2430475</v>
      </c>
      <c r="O485" s="81"/>
      <c r="P485" s="81"/>
    </row>
    <row r="486" spans="1:16" x14ac:dyDescent="0.25">
      <c r="A486" s="79" t="s">
        <v>278</v>
      </c>
      <c r="B486" s="79" t="s">
        <v>5</v>
      </c>
      <c r="C486" s="33" t="s">
        <v>4</v>
      </c>
      <c r="D486" s="17">
        <v>448351.92</v>
      </c>
      <c r="E486" s="34">
        <v>199605.72</v>
      </c>
      <c r="F486" s="34">
        <v>248746.2</v>
      </c>
      <c r="G486" s="18"/>
      <c r="H486" s="18"/>
      <c r="I486" s="17">
        <v>876900.13569360005</v>
      </c>
      <c r="J486" s="34">
        <v>390394.85534760001</v>
      </c>
      <c r="K486" s="34">
        <v>486505.28034599999</v>
      </c>
      <c r="L486" s="18"/>
      <c r="M486" s="19"/>
      <c r="O486" s="81"/>
      <c r="P486" s="81"/>
    </row>
    <row r="487" spans="1:16" x14ac:dyDescent="0.25">
      <c r="A487" s="79" t="s">
        <v>279</v>
      </c>
      <c r="B487" s="79" t="s">
        <v>5</v>
      </c>
      <c r="C487" s="33" t="s">
        <v>4</v>
      </c>
      <c r="D487" s="17">
        <v>174939.97</v>
      </c>
      <c r="E487" s="18"/>
      <c r="F487" s="34">
        <v>174939.97</v>
      </c>
      <c r="G487" s="18"/>
      <c r="H487" s="18"/>
      <c r="I487" s="17">
        <v>342152.8415251</v>
      </c>
      <c r="J487" s="18"/>
      <c r="K487" s="34">
        <v>342152.8415251</v>
      </c>
      <c r="L487" s="18"/>
      <c r="M487" s="19"/>
      <c r="O487" s="81"/>
      <c r="P487" s="81"/>
    </row>
    <row r="488" spans="1:16" x14ac:dyDescent="0.25">
      <c r="A488" s="90" t="s">
        <v>280</v>
      </c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2"/>
      <c r="O488" s="81"/>
      <c r="P488" s="81"/>
    </row>
    <row r="489" spans="1:16" x14ac:dyDescent="0.25">
      <c r="A489" s="93" t="s">
        <v>281</v>
      </c>
      <c r="B489" s="94"/>
      <c r="C489" s="94"/>
      <c r="D489" s="17">
        <v>12996146712</v>
      </c>
      <c r="E489" s="17">
        <v>1861932468</v>
      </c>
      <c r="F489" s="17">
        <v>11134214244</v>
      </c>
      <c r="G489" s="18"/>
      <c r="H489" s="18"/>
      <c r="I489" s="17">
        <v>180964325.045376</v>
      </c>
      <c r="J489" s="17">
        <v>25926404.173367299</v>
      </c>
      <c r="K489" s="17">
        <v>155037920.872008</v>
      </c>
      <c r="L489" s="18"/>
      <c r="M489" s="19"/>
      <c r="O489" s="81"/>
      <c r="P489" s="81"/>
    </row>
    <row r="490" spans="1:16" x14ac:dyDescent="0.25">
      <c r="A490" s="79" t="s">
        <v>282</v>
      </c>
      <c r="B490" s="79" t="s">
        <v>5</v>
      </c>
      <c r="C490" s="33" t="s">
        <v>281</v>
      </c>
      <c r="D490" s="17">
        <v>2219316000</v>
      </c>
      <c r="E490" s="34">
        <v>1861932468</v>
      </c>
      <c r="F490" s="34">
        <v>357383532</v>
      </c>
      <c r="G490" s="18"/>
      <c r="H490" s="18"/>
      <c r="I490" s="17">
        <v>30902776.86936</v>
      </c>
      <c r="J490" s="34">
        <v>25926404.173367299</v>
      </c>
      <c r="K490" s="34">
        <v>4976372.6959927203</v>
      </c>
      <c r="L490" s="18"/>
      <c r="M490" s="19"/>
      <c r="O490" s="81"/>
      <c r="P490" s="81"/>
    </row>
    <row r="491" spans="1:16" x14ac:dyDescent="0.25">
      <c r="A491" s="79" t="s">
        <v>283</v>
      </c>
      <c r="B491" s="79" t="s">
        <v>5</v>
      </c>
      <c r="C491" s="33" t="s">
        <v>281</v>
      </c>
      <c r="D491" s="17">
        <v>10776830712</v>
      </c>
      <c r="E491" s="18"/>
      <c r="F491" s="34">
        <v>10776830712</v>
      </c>
      <c r="G491" s="18"/>
      <c r="H491" s="18"/>
      <c r="I491" s="17">
        <v>150061548.176016</v>
      </c>
      <c r="J491" s="18"/>
      <c r="K491" s="34">
        <v>150061548.176016</v>
      </c>
      <c r="L491" s="18"/>
      <c r="M491" s="19"/>
      <c r="O491" s="81"/>
      <c r="P491" s="81"/>
    </row>
    <row r="492" spans="1:16" x14ac:dyDescent="0.25">
      <c r="A492" s="90" t="s">
        <v>284</v>
      </c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2"/>
      <c r="O492" s="81"/>
      <c r="P492" s="81"/>
    </row>
    <row r="493" spans="1:16" x14ac:dyDescent="0.25">
      <c r="A493" s="93" t="s">
        <v>4</v>
      </c>
      <c r="B493" s="94"/>
      <c r="C493" s="94"/>
      <c r="D493" s="17">
        <v>30522320.530000001</v>
      </c>
      <c r="E493" s="17">
        <v>28986234.940000001</v>
      </c>
      <c r="F493" s="17">
        <v>1536085.59</v>
      </c>
      <c r="G493" s="18"/>
      <c r="H493" s="18"/>
      <c r="I493" s="17">
        <v>59696470.162189901</v>
      </c>
      <c r="J493" s="17">
        <v>56692147.882700197</v>
      </c>
      <c r="K493" s="17">
        <v>3004322.2794897002</v>
      </c>
      <c r="L493" s="18"/>
      <c r="M493" s="19"/>
      <c r="O493" s="81"/>
      <c r="P493" s="81"/>
    </row>
    <row r="494" spans="1:16" x14ac:dyDescent="0.25">
      <c r="A494" s="79" t="s">
        <v>285</v>
      </c>
      <c r="B494" s="79" t="s">
        <v>5</v>
      </c>
      <c r="C494" s="33" t="s">
        <v>4</v>
      </c>
      <c r="D494" s="17">
        <v>25251408.07</v>
      </c>
      <c r="E494" s="34">
        <v>25251408.07</v>
      </c>
      <c r="F494" s="18"/>
      <c r="G494" s="18"/>
      <c r="H494" s="18"/>
      <c r="I494" s="17">
        <v>49387461.445548102</v>
      </c>
      <c r="J494" s="34">
        <v>49387461.445548102</v>
      </c>
      <c r="K494" s="18"/>
      <c r="L494" s="18"/>
      <c r="M494" s="19"/>
      <c r="O494" s="81"/>
      <c r="P494" s="81"/>
    </row>
    <row r="495" spans="1:16" x14ac:dyDescent="0.25">
      <c r="A495" s="79" t="s">
        <v>286</v>
      </c>
      <c r="B495" s="79" t="s">
        <v>5</v>
      </c>
      <c r="C495" s="33" t="s">
        <v>4</v>
      </c>
      <c r="D495" s="17">
        <v>4325598.42</v>
      </c>
      <c r="E495" s="34">
        <v>2789512.83</v>
      </c>
      <c r="F495" s="34">
        <v>1536085.59</v>
      </c>
      <c r="G495" s="18"/>
      <c r="H495" s="18"/>
      <c r="I495" s="17">
        <v>8460135.1577886008</v>
      </c>
      <c r="J495" s="34">
        <v>5455812.8782989001</v>
      </c>
      <c r="K495" s="34">
        <v>3004322.2794897002</v>
      </c>
      <c r="L495" s="18"/>
      <c r="M495" s="19"/>
      <c r="O495" s="81"/>
      <c r="P495" s="81"/>
    </row>
    <row r="496" spans="1:16" x14ac:dyDescent="0.25">
      <c r="A496" s="79" t="s">
        <v>330</v>
      </c>
      <c r="B496" s="79" t="s">
        <v>5</v>
      </c>
      <c r="C496" s="33" t="s">
        <v>4</v>
      </c>
      <c r="D496" s="17">
        <v>945314.04</v>
      </c>
      <c r="E496" s="34">
        <v>945314.04</v>
      </c>
      <c r="F496" s="18"/>
      <c r="G496" s="18"/>
      <c r="H496" s="18"/>
      <c r="I496" s="17">
        <v>1848873.5588531999</v>
      </c>
      <c r="J496" s="34">
        <v>1848873.5588531999</v>
      </c>
      <c r="K496" s="18"/>
      <c r="L496" s="18"/>
      <c r="M496" s="19"/>
      <c r="O496" s="81"/>
      <c r="P496" s="81"/>
    </row>
    <row r="497" spans="1:21" x14ac:dyDescent="0.25">
      <c r="A497" s="93" t="s">
        <v>287</v>
      </c>
      <c r="B497" s="94"/>
      <c r="C497" s="94"/>
      <c r="D497" s="17"/>
      <c r="E497" s="17"/>
      <c r="F497" s="17"/>
      <c r="G497" s="17"/>
      <c r="H497" s="17"/>
      <c r="I497" s="17">
        <v>8104503007.7576303</v>
      </c>
      <c r="J497" s="17">
        <v>5105016165.5125704</v>
      </c>
      <c r="K497" s="17">
        <v>2889329900.4783602</v>
      </c>
      <c r="L497" s="17">
        <v>49276344.478910297</v>
      </c>
      <c r="M497" s="32">
        <v>60880597.287795097</v>
      </c>
      <c r="O497" s="81"/>
      <c r="P497" s="81"/>
    </row>
    <row r="498" spans="1:21" x14ac:dyDescent="0.25">
      <c r="A498" s="90" t="s">
        <v>288</v>
      </c>
      <c r="B498" s="91"/>
      <c r="C498" s="91"/>
      <c r="D498" s="17"/>
      <c r="E498" s="17"/>
      <c r="F498" s="17"/>
      <c r="G498" s="17"/>
      <c r="H498" s="17"/>
      <c r="I498" s="17">
        <v>8787015929.6585598</v>
      </c>
      <c r="J498" s="17">
        <v>5532905742.9808102</v>
      </c>
      <c r="K498" s="17">
        <v>3143953244.9110398</v>
      </c>
      <c r="L498" s="17">
        <v>49276344.478910297</v>
      </c>
      <c r="M498" s="32">
        <v>60880597.287795097</v>
      </c>
      <c r="O498" s="81"/>
      <c r="P498" s="81"/>
      <c r="Q498" s="81">
        <f>I57+I497</f>
        <v>8787015929.6585579</v>
      </c>
      <c r="R498" s="81">
        <f>J57+J497</f>
        <v>5532905742.980813</v>
      </c>
      <c r="S498" s="38">
        <f>K57+K497</f>
        <v>3143953244.9110441</v>
      </c>
      <c r="T498" s="38">
        <f>L57+L497</f>
        <v>49276344.478910297</v>
      </c>
      <c r="U498" s="38">
        <f>M57+M497</f>
        <v>60880597.287795097</v>
      </c>
    </row>
    <row r="499" spans="1:21" x14ac:dyDescent="0.25">
      <c r="A499" s="105" t="s">
        <v>313</v>
      </c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81"/>
      <c r="P499" s="81"/>
      <c r="Q499" s="81">
        <f>SUM(J498,K498,L498,M498)</f>
        <v>8787015929.658556</v>
      </c>
    </row>
    <row r="500" spans="1:21" x14ac:dyDescent="0.25">
      <c r="A500" s="13"/>
      <c r="B500" s="13"/>
      <c r="C500" s="106" t="s">
        <v>3</v>
      </c>
      <c r="D500" s="14"/>
      <c r="E500" s="108" t="s">
        <v>1</v>
      </c>
      <c r="F500" s="108"/>
      <c r="G500" s="108"/>
      <c r="H500" s="109"/>
      <c r="I500" s="14"/>
      <c r="J500" s="108" t="s">
        <v>314</v>
      </c>
      <c r="K500" s="108"/>
      <c r="L500" s="108"/>
      <c r="M500" s="109"/>
      <c r="O500" s="81"/>
      <c r="P500" s="81"/>
    </row>
    <row r="501" spans="1:21" ht="25.5" x14ac:dyDescent="0.25">
      <c r="A501" s="15" t="s">
        <v>2</v>
      </c>
      <c r="B501" s="15" t="s">
        <v>306</v>
      </c>
      <c r="C501" s="107"/>
      <c r="D501" s="16" t="s">
        <v>349</v>
      </c>
      <c r="E501" s="16" t="s">
        <v>315</v>
      </c>
      <c r="F501" s="16" t="s">
        <v>316</v>
      </c>
      <c r="G501" s="16" t="s">
        <v>317</v>
      </c>
      <c r="H501" s="16" t="s">
        <v>318</v>
      </c>
      <c r="I501" s="16" t="s">
        <v>349</v>
      </c>
      <c r="J501" s="16" t="s">
        <v>315</v>
      </c>
      <c r="K501" s="16" t="s">
        <v>316</v>
      </c>
      <c r="L501" s="16" t="s">
        <v>317</v>
      </c>
      <c r="M501" s="16" t="s">
        <v>318</v>
      </c>
      <c r="O501" s="81"/>
      <c r="P501" s="81"/>
    </row>
    <row r="502" spans="1:21" x14ac:dyDescent="0.25">
      <c r="A502" s="90" t="s">
        <v>38</v>
      </c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2"/>
      <c r="O502" s="81"/>
      <c r="P502" s="81"/>
    </row>
    <row r="503" spans="1:21" x14ac:dyDescent="0.25">
      <c r="A503" s="93" t="s">
        <v>4</v>
      </c>
      <c r="B503" s="94"/>
      <c r="C503" s="94"/>
      <c r="D503" s="17">
        <v>468000000</v>
      </c>
      <c r="E503" s="18"/>
      <c r="F503" s="17">
        <v>468000000</v>
      </c>
      <c r="G503" s="18"/>
      <c r="H503" s="18"/>
      <c r="I503" s="17">
        <v>915328440</v>
      </c>
      <c r="J503" s="18"/>
      <c r="K503" s="17">
        <v>915328440</v>
      </c>
      <c r="L503" s="18"/>
      <c r="M503" s="19"/>
      <c r="O503" s="81"/>
      <c r="P503" s="81"/>
    </row>
    <row r="504" spans="1:21" x14ac:dyDescent="0.25">
      <c r="A504" s="79" t="s">
        <v>289</v>
      </c>
      <c r="B504" s="79" t="s">
        <v>5</v>
      </c>
      <c r="C504" s="33" t="s">
        <v>4</v>
      </c>
      <c r="D504" s="17">
        <v>168000000</v>
      </c>
      <c r="E504" s="18"/>
      <c r="F504" s="34">
        <v>168000000</v>
      </c>
      <c r="G504" s="18"/>
      <c r="H504" s="18"/>
      <c r="I504" s="17">
        <v>328579440</v>
      </c>
      <c r="J504" s="18"/>
      <c r="K504" s="34">
        <v>328579440</v>
      </c>
      <c r="L504" s="18"/>
      <c r="M504" s="19"/>
      <c r="O504" s="81"/>
      <c r="P504" s="81"/>
    </row>
    <row r="505" spans="1:21" x14ac:dyDescent="0.25">
      <c r="A505" s="79" t="s">
        <v>39</v>
      </c>
      <c r="B505" s="79" t="s">
        <v>5</v>
      </c>
      <c r="C505" s="33" t="s">
        <v>4</v>
      </c>
      <c r="D505" s="17">
        <v>300000000</v>
      </c>
      <c r="E505" s="18"/>
      <c r="F505" s="34">
        <v>300000000</v>
      </c>
      <c r="G505" s="18"/>
      <c r="H505" s="18"/>
      <c r="I505" s="17">
        <v>586749000</v>
      </c>
      <c r="J505" s="18"/>
      <c r="K505" s="34">
        <v>586749000</v>
      </c>
      <c r="L505" s="18"/>
      <c r="M505" s="19"/>
      <c r="O505" s="81"/>
      <c r="P505" s="81"/>
    </row>
    <row r="506" spans="1:21" x14ac:dyDescent="0.25">
      <c r="A506" s="90" t="s">
        <v>117</v>
      </c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2"/>
      <c r="O506" s="81"/>
      <c r="P506" s="81"/>
    </row>
    <row r="507" spans="1:21" x14ac:dyDescent="0.25">
      <c r="A507" s="93" t="s">
        <v>118</v>
      </c>
      <c r="B507" s="94"/>
      <c r="C507" s="94"/>
      <c r="D507" s="17">
        <v>950000</v>
      </c>
      <c r="E507" s="17">
        <v>950000</v>
      </c>
      <c r="F507" s="18"/>
      <c r="G507" s="18"/>
      <c r="H507" s="18"/>
      <c r="I507" s="17">
        <v>5991745</v>
      </c>
      <c r="J507" s="17">
        <v>5991745</v>
      </c>
      <c r="K507" s="18"/>
      <c r="L507" s="18"/>
      <c r="M507" s="19"/>
      <c r="O507" s="81"/>
      <c r="P507" s="81"/>
    </row>
    <row r="508" spans="1:21" x14ac:dyDescent="0.25">
      <c r="A508" s="79" t="s">
        <v>293</v>
      </c>
      <c r="B508" s="79" t="s">
        <v>5</v>
      </c>
      <c r="C508" s="33" t="s">
        <v>118</v>
      </c>
      <c r="D508" s="17">
        <v>800000</v>
      </c>
      <c r="E508" s="34">
        <v>800000</v>
      </c>
      <c r="F508" s="18"/>
      <c r="G508" s="18"/>
      <c r="H508" s="18"/>
      <c r="I508" s="17">
        <v>5045680</v>
      </c>
      <c r="J508" s="34">
        <v>5045680</v>
      </c>
      <c r="K508" s="18"/>
      <c r="L508" s="18"/>
      <c r="M508" s="19"/>
      <c r="O508" s="81"/>
      <c r="P508" s="81"/>
    </row>
    <row r="509" spans="1:21" x14ac:dyDescent="0.25">
      <c r="A509" s="79" t="s">
        <v>294</v>
      </c>
      <c r="B509" s="79" t="s">
        <v>5</v>
      </c>
      <c r="C509" s="33" t="s">
        <v>118</v>
      </c>
      <c r="D509" s="17">
        <v>150000</v>
      </c>
      <c r="E509" s="34">
        <v>150000</v>
      </c>
      <c r="F509" s="18"/>
      <c r="G509" s="18"/>
      <c r="H509" s="18"/>
      <c r="I509" s="17">
        <v>946065</v>
      </c>
      <c r="J509" s="34">
        <v>946065</v>
      </c>
      <c r="K509" s="18"/>
      <c r="L509" s="18"/>
      <c r="M509" s="19"/>
      <c r="O509" s="81"/>
      <c r="P509" s="81"/>
    </row>
    <row r="510" spans="1:21" x14ac:dyDescent="0.25">
      <c r="A510" s="90" t="s">
        <v>144</v>
      </c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2"/>
      <c r="O510" s="81"/>
      <c r="P510" s="81"/>
    </row>
    <row r="511" spans="1:21" x14ac:dyDescent="0.25">
      <c r="A511" s="93" t="s">
        <v>9</v>
      </c>
      <c r="B511" s="94"/>
      <c r="C511" s="94"/>
      <c r="D511" s="17">
        <v>0</v>
      </c>
      <c r="E511" s="17">
        <v>0</v>
      </c>
      <c r="F511" s="18"/>
      <c r="G511" s="18"/>
      <c r="H511" s="18"/>
      <c r="I511" s="17">
        <v>0</v>
      </c>
      <c r="J511" s="17">
        <v>0</v>
      </c>
      <c r="K511" s="18"/>
      <c r="L511" s="18"/>
      <c r="M511" s="19"/>
      <c r="O511" s="81"/>
      <c r="P511" s="81"/>
    </row>
    <row r="512" spans="1:21" x14ac:dyDescent="0.25">
      <c r="A512" s="79" t="s">
        <v>295</v>
      </c>
      <c r="B512" s="79" t="s">
        <v>5</v>
      </c>
      <c r="C512" s="33" t="s">
        <v>9</v>
      </c>
      <c r="D512" s="17">
        <v>0</v>
      </c>
      <c r="E512" s="34">
        <v>0</v>
      </c>
      <c r="F512" s="18"/>
      <c r="G512" s="18"/>
      <c r="H512" s="18"/>
      <c r="I512" s="17">
        <v>0</v>
      </c>
      <c r="J512" s="34">
        <v>0</v>
      </c>
      <c r="K512" s="18"/>
      <c r="L512" s="18"/>
      <c r="M512" s="19"/>
      <c r="O512" s="81"/>
      <c r="P512" s="81"/>
    </row>
    <row r="513" spans="1:16" x14ac:dyDescent="0.25">
      <c r="A513" s="90" t="s">
        <v>296</v>
      </c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2"/>
      <c r="O513" s="81"/>
      <c r="P513" s="81"/>
    </row>
    <row r="514" spans="1:16" x14ac:dyDescent="0.25">
      <c r="A514" s="93" t="s">
        <v>4</v>
      </c>
      <c r="B514" s="94"/>
      <c r="C514" s="94"/>
      <c r="D514" s="17">
        <v>27424699.34</v>
      </c>
      <c r="E514" s="17">
        <v>27070153.84</v>
      </c>
      <c r="F514" s="17">
        <v>354545.5</v>
      </c>
      <c r="G514" s="18"/>
      <c r="H514" s="18"/>
      <c r="I514" s="17">
        <v>53638049.710152201</v>
      </c>
      <c r="J514" s="17">
        <v>52944618.984887198</v>
      </c>
      <c r="K514" s="17">
        <v>693430.72526500002</v>
      </c>
      <c r="L514" s="18"/>
      <c r="M514" s="19"/>
      <c r="O514" s="81"/>
      <c r="P514" s="81"/>
    </row>
    <row r="515" spans="1:16" x14ac:dyDescent="0.25">
      <c r="A515" s="79" t="s">
        <v>297</v>
      </c>
      <c r="B515" s="79" t="s">
        <v>5</v>
      </c>
      <c r="C515" s="33" t="s">
        <v>4</v>
      </c>
      <c r="D515" s="17">
        <v>27424699.34</v>
      </c>
      <c r="E515" s="34">
        <v>27070153.84</v>
      </c>
      <c r="F515" s="34">
        <v>354545.5</v>
      </c>
      <c r="G515" s="18"/>
      <c r="H515" s="18"/>
      <c r="I515" s="17">
        <v>53638049.710152201</v>
      </c>
      <c r="J515" s="34">
        <v>52944618.984887198</v>
      </c>
      <c r="K515" s="34">
        <v>693430.72526500002</v>
      </c>
      <c r="L515" s="18"/>
      <c r="M515" s="19"/>
      <c r="O515" s="81"/>
      <c r="P515" s="81"/>
    </row>
    <row r="516" spans="1:16" x14ac:dyDescent="0.25">
      <c r="A516" s="90" t="s">
        <v>298</v>
      </c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2"/>
      <c r="O516" s="81"/>
      <c r="P516" s="81"/>
    </row>
    <row r="517" spans="1:16" x14ac:dyDescent="0.25">
      <c r="A517" s="93" t="s">
        <v>4</v>
      </c>
      <c r="B517" s="94"/>
      <c r="C517" s="94"/>
      <c r="D517" s="17">
        <v>4923333.26</v>
      </c>
      <c r="E517" s="18"/>
      <c r="F517" s="17">
        <v>4923333.26</v>
      </c>
      <c r="G517" s="18"/>
      <c r="H517" s="18"/>
      <c r="I517" s="17">
        <v>9629202.8899057992</v>
      </c>
      <c r="J517" s="18"/>
      <c r="K517" s="17">
        <v>9629202.8899057992</v>
      </c>
      <c r="L517" s="18"/>
      <c r="M517" s="19"/>
      <c r="O517" s="81"/>
      <c r="P517" s="81"/>
    </row>
    <row r="518" spans="1:16" x14ac:dyDescent="0.25">
      <c r="A518" s="79" t="s">
        <v>299</v>
      </c>
      <c r="B518" s="79" t="s">
        <v>5</v>
      </c>
      <c r="C518" s="33" t="s">
        <v>4</v>
      </c>
      <c r="D518" s="17">
        <v>4923333.26</v>
      </c>
      <c r="E518" s="18"/>
      <c r="F518" s="34">
        <v>4923333.26</v>
      </c>
      <c r="G518" s="18"/>
      <c r="H518" s="18"/>
      <c r="I518" s="17">
        <v>9629202.8899057992</v>
      </c>
      <c r="J518" s="18"/>
      <c r="K518" s="34">
        <v>9629202.8899057992</v>
      </c>
      <c r="L518" s="18"/>
      <c r="M518" s="19"/>
      <c r="O518" s="81"/>
      <c r="P518" s="81"/>
    </row>
    <row r="519" spans="1:16" x14ac:dyDescent="0.25">
      <c r="A519" s="79" t="s">
        <v>300</v>
      </c>
      <c r="B519" s="79" t="s">
        <v>5</v>
      </c>
      <c r="C519" s="33" t="s">
        <v>4</v>
      </c>
      <c r="D519" s="17">
        <v>0</v>
      </c>
      <c r="E519" s="18"/>
      <c r="F519" s="34">
        <v>0</v>
      </c>
      <c r="G519" s="18"/>
      <c r="H519" s="18"/>
      <c r="I519" s="17">
        <v>0</v>
      </c>
      <c r="J519" s="18"/>
      <c r="K519" s="34">
        <v>0</v>
      </c>
      <c r="L519" s="18"/>
      <c r="M519" s="19"/>
      <c r="O519" s="81"/>
      <c r="P519" s="81"/>
    </row>
    <row r="520" spans="1:16" x14ac:dyDescent="0.25">
      <c r="A520" s="90" t="s">
        <v>301</v>
      </c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2"/>
      <c r="O520" s="81"/>
      <c r="P520" s="81"/>
    </row>
    <row r="521" spans="1:16" x14ac:dyDescent="0.25">
      <c r="A521" s="93" t="s">
        <v>4</v>
      </c>
      <c r="B521" s="94"/>
      <c r="C521" s="94"/>
      <c r="D521" s="17">
        <v>9655062.8800000008</v>
      </c>
      <c r="E521" s="18"/>
      <c r="F521" s="17">
        <v>9655062.8800000008</v>
      </c>
      <c r="G521" s="18"/>
      <c r="H521" s="18"/>
      <c r="I521" s="17">
        <v>18883661.632590398</v>
      </c>
      <c r="J521" s="18"/>
      <c r="K521" s="17">
        <v>18883661.632590398</v>
      </c>
      <c r="L521" s="18"/>
      <c r="M521" s="19"/>
      <c r="O521" s="81"/>
      <c r="P521" s="81"/>
    </row>
    <row r="522" spans="1:16" x14ac:dyDescent="0.25">
      <c r="A522" s="79" t="s">
        <v>108</v>
      </c>
      <c r="B522" s="79" t="s">
        <v>5</v>
      </c>
      <c r="C522" s="33" t="s">
        <v>4</v>
      </c>
      <c r="D522" s="17">
        <v>9655062.8800000008</v>
      </c>
      <c r="E522" s="18"/>
      <c r="F522" s="34">
        <v>9655062.8800000008</v>
      </c>
      <c r="G522" s="18"/>
      <c r="H522" s="18"/>
      <c r="I522" s="17">
        <v>18883661.632590398</v>
      </c>
      <c r="J522" s="18"/>
      <c r="K522" s="34">
        <v>18883661.632590398</v>
      </c>
      <c r="L522" s="18"/>
      <c r="M522" s="19"/>
      <c r="O522" s="81"/>
      <c r="P522" s="81"/>
    </row>
    <row r="523" spans="1:16" x14ac:dyDescent="0.25">
      <c r="A523" s="93" t="s">
        <v>287</v>
      </c>
      <c r="B523" s="94"/>
      <c r="C523" s="94"/>
      <c r="D523" s="17"/>
      <c r="E523" s="17"/>
      <c r="F523" s="17"/>
      <c r="G523" s="18"/>
      <c r="H523" s="17"/>
      <c r="I523" s="17">
        <f>I503+I507+I514+I517+I521</f>
        <v>1003471099.2326484</v>
      </c>
      <c r="J523" s="17">
        <f t="shared" ref="J523:M523" si="0">J503+J507+J514+J517+J521</f>
        <v>58936363.984887198</v>
      </c>
      <c r="K523" s="17">
        <f t="shared" si="0"/>
        <v>944534735.24776125</v>
      </c>
      <c r="L523" s="17">
        <f t="shared" si="0"/>
        <v>0</v>
      </c>
      <c r="M523" s="17">
        <f t="shared" si="0"/>
        <v>0</v>
      </c>
      <c r="O523" s="81"/>
      <c r="P523" s="81"/>
    </row>
    <row r="524" spans="1:16" x14ac:dyDescent="0.25">
      <c r="A524" s="97" t="s">
        <v>302</v>
      </c>
      <c r="B524" s="98"/>
      <c r="C524" s="99"/>
      <c r="D524" s="17"/>
      <c r="E524" s="17"/>
      <c r="F524" s="17"/>
      <c r="G524" s="18"/>
      <c r="H524" s="17"/>
      <c r="I524" s="17">
        <f>I523</f>
        <v>1003471099.2326484</v>
      </c>
      <c r="J524" s="17">
        <f t="shared" ref="J524:M524" si="1">J523</f>
        <v>58936363.984887198</v>
      </c>
      <c r="K524" s="17">
        <f t="shared" si="1"/>
        <v>944534735.24776125</v>
      </c>
      <c r="L524" s="17">
        <f t="shared" si="1"/>
        <v>0</v>
      </c>
      <c r="M524" s="17">
        <f t="shared" si="1"/>
        <v>0</v>
      </c>
      <c r="O524" s="81"/>
      <c r="P524" s="81"/>
    </row>
    <row r="525" spans="1:16" ht="16.5" x14ac:dyDescent="0.25">
      <c r="A525" s="3" t="s">
        <v>356</v>
      </c>
      <c r="B525" s="10"/>
      <c r="C525" s="10"/>
      <c r="D525" s="10"/>
      <c r="E525" s="10"/>
      <c r="F525" s="10"/>
      <c r="G525" s="10"/>
      <c r="H525" s="10"/>
      <c r="I525" s="20" t="s">
        <v>320</v>
      </c>
      <c r="J525" s="20"/>
      <c r="K525" s="20"/>
      <c r="L525" s="10"/>
      <c r="M525" s="10"/>
      <c r="O525" s="81"/>
      <c r="P525" s="81"/>
    </row>
    <row r="526" spans="1:16" x14ac:dyDescent="0.25">
      <c r="A526" s="8"/>
      <c r="B526" s="117" t="s">
        <v>306</v>
      </c>
      <c r="C526" s="119" t="s">
        <v>3</v>
      </c>
      <c r="D526" s="9"/>
      <c r="E526" s="88" t="s">
        <v>1</v>
      </c>
      <c r="F526" s="88"/>
      <c r="G526" s="88"/>
      <c r="H526" s="89"/>
      <c r="I526" s="9"/>
      <c r="J526" s="88" t="s">
        <v>314</v>
      </c>
      <c r="K526" s="88"/>
      <c r="L526" s="88"/>
      <c r="M526" s="89"/>
      <c r="O526" s="81"/>
      <c r="P526" s="81"/>
    </row>
    <row r="527" spans="1:16" ht="25.5" x14ac:dyDescent="0.25">
      <c r="A527" s="11" t="s">
        <v>2</v>
      </c>
      <c r="B527" s="118"/>
      <c r="C527" s="120"/>
      <c r="D527" s="16" t="s">
        <v>349</v>
      </c>
      <c r="E527" s="12" t="s">
        <v>308</v>
      </c>
      <c r="F527" s="12" t="s">
        <v>309</v>
      </c>
      <c r="G527" s="12" t="s">
        <v>310</v>
      </c>
      <c r="H527" s="12" t="s">
        <v>311</v>
      </c>
      <c r="I527" s="16" t="s">
        <v>349</v>
      </c>
      <c r="J527" s="12" t="s">
        <v>308</v>
      </c>
      <c r="K527" s="12" t="s">
        <v>309</v>
      </c>
      <c r="L527" s="12" t="s">
        <v>310</v>
      </c>
      <c r="M527" s="12" t="s">
        <v>311</v>
      </c>
      <c r="O527" s="81"/>
      <c r="P527" s="81"/>
    </row>
    <row r="528" spans="1:16" x14ac:dyDescent="0.25">
      <c r="A528" s="90" t="s">
        <v>40</v>
      </c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2"/>
      <c r="O528" s="81"/>
      <c r="P528" s="81"/>
    </row>
    <row r="529" spans="1:18" x14ac:dyDescent="0.25">
      <c r="A529" s="93" t="s">
        <v>4</v>
      </c>
      <c r="B529" s="94"/>
      <c r="C529" s="94"/>
      <c r="D529" s="17">
        <v>16804465.600000001</v>
      </c>
      <c r="E529" s="18"/>
      <c r="F529" s="17">
        <v>12323838.51</v>
      </c>
      <c r="G529" s="18"/>
      <c r="H529" s="17">
        <v>4480627.09</v>
      </c>
      <c r="I529" s="17">
        <f>I530+I531+I532</f>
        <v>24103333.073013302</v>
      </c>
      <c r="J529" s="18"/>
      <c r="K529" s="17">
        <v>24103333.073013298</v>
      </c>
      <c r="L529" s="18"/>
      <c r="M529" s="32"/>
      <c r="O529" s="81"/>
      <c r="P529" s="81"/>
    </row>
    <row r="530" spans="1:18" x14ac:dyDescent="0.25">
      <c r="A530" s="79" t="s">
        <v>290</v>
      </c>
      <c r="B530" s="79" t="s">
        <v>5</v>
      </c>
      <c r="C530" s="33" t="s">
        <v>4</v>
      </c>
      <c r="D530" s="17">
        <v>6955833.3200000003</v>
      </c>
      <c r="E530" s="18"/>
      <c r="F530" s="34">
        <v>6955833.3200000003</v>
      </c>
      <c r="G530" s="18"/>
      <c r="H530" s="18"/>
      <c r="I530" s="17">
        <v>13604427.4822556</v>
      </c>
      <c r="J530" s="18"/>
      <c r="K530" s="34">
        <v>13604427.4822556</v>
      </c>
      <c r="L530" s="18"/>
      <c r="M530" s="19"/>
      <c r="O530" s="81"/>
      <c r="P530" s="81"/>
    </row>
    <row r="531" spans="1:18" x14ac:dyDescent="0.25">
      <c r="A531" s="79" t="s">
        <v>291</v>
      </c>
      <c r="B531" s="79" t="s">
        <v>5</v>
      </c>
      <c r="C531" s="33" t="s">
        <v>4</v>
      </c>
      <c r="D531" s="17">
        <v>2366238.94</v>
      </c>
      <c r="E531" s="18"/>
      <c r="F531" s="34">
        <v>2366238.94</v>
      </c>
      <c r="G531" s="18"/>
      <c r="H531" s="18"/>
      <c r="I531" s="17">
        <v>4627961.1060202001</v>
      </c>
      <c r="J531" s="18"/>
      <c r="K531" s="34">
        <v>4627961.1060202001</v>
      </c>
      <c r="L531" s="18"/>
      <c r="M531" s="19"/>
      <c r="O531" s="81"/>
      <c r="P531" s="81"/>
    </row>
    <row r="532" spans="1:18" x14ac:dyDescent="0.25">
      <c r="A532" s="79" t="s">
        <v>292</v>
      </c>
      <c r="B532" s="79" t="s">
        <v>5</v>
      </c>
      <c r="C532" s="33" t="s">
        <v>4</v>
      </c>
      <c r="D532" s="17">
        <v>3001766.25</v>
      </c>
      <c r="E532" s="18"/>
      <c r="F532" s="34">
        <v>3001766.25</v>
      </c>
      <c r="G532" s="18"/>
      <c r="H532" s="18"/>
      <c r="I532" s="17">
        <v>5870944.4847374996</v>
      </c>
      <c r="J532" s="18"/>
      <c r="K532" s="34">
        <v>5870944.4847374996</v>
      </c>
      <c r="L532" s="18"/>
      <c r="M532" s="19"/>
      <c r="O532" s="81"/>
      <c r="P532" s="81"/>
    </row>
    <row r="533" spans="1:18" x14ac:dyDescent="0.25">
      <c r="A533" s="121" t="s">
        <v>287</v>
      </c>
      <c r="B533" s="122"/>
      <c r="C533" s="122"/>
      <c r="D533" s="21"/>
      <c r="E533" s="21"/>
      <c r="F533" s="21"/>
      <c r="G533" s="21"/>
      <c r="H533" s="21"/>
      <c r="I533" s="22">
        <f>SUM(I530:I532)</f>
        <v>24103333.073013302</v>
      </c>
      <c r="J533" s="21"/>
      <c r="K533" s="22">
        <f>SUM(K530:K532)</f>
        <v>24103333.073013302</v>
      </c>
      <c r="L533" s="23"/>
      <c r="M533" s="24"/>
      <c r="O533" s="81"/>
      <c r="P533" s="81"/>
    </row>
    <row r="534" spans="1:18" x14ac:dyDescent="0.25">
      <c r="A534" s="123" t="s">
        <v>352</v>
      </c>
      <c r="B534" s="124"/>
      <c r="C534" s="125"/>
      <c r="D534" s="25" t="s">
        <v>319</v>
      </c>
      <c r="E534" s="25" t="s">
        <v>319</v>
      </c>
      <c r="F534" s="25" t="s">
        <v>319</v>
      </c>
      <c r="G534" s="26" t="s">
        <v>319</v>
      </c>
      <c r="H534" s="26" t="s">
        <v>319</v>
      </c>
      <c r="I534" s="22">
        <f>I533</f>
        <v>24103333.073013302</v>
      </c>
      <c r="J534" s="26" t="s">
        <v>319</v>
      </c>
      <c r="K534" s="40">
        <f>K533</f>
        <v>24103333.073013302</v>
      </c>
      <c r="L534" s="26" t="s">
        <v>319</v>
      </c>
      <c r="M534" s="26" t="s">
        <v>319</v>
      </c>
      <c r="O534" s="81"/>
      <c r="P534" s="81"/>
    </row>
    <row r="535" spans="1:18" x14ac:dyDescent="0.25">
      <c r="I535" s="39"/>
      <c r="O535" s="81"/>
      <c r="P535" s="81"/>
    </row>
    <row r="536" spans="1:18" ht="16.5" x14ac:dyDescent="0.25">
      <c r="A536" s="3" t="s">
        <v>355</v>
      </c>
      <c r="B536" s="10"/>
      <c r="C536" s="10"/>
      <c r="D536" s="10"/>
      <c r="E536" s="10"/>
      <c r="F536" s="10"/>
      <c r="G536" s="10"/>
      <c r="H536" s="10"/>
      <c r="I536" s="20" t="s">
        <v>320</v>
      </c>
      <c r="J536" s="20"/>
      <c r="K536" s="20"/>
      <c r="L536" s="10"/>
      <c r="M536" s="10"/>
      <c r="O536" s="81"/>
      <c r="P536" s="81"/>
    </row>
    <row r="537" spans="1:18" x14ac:dyDescent="0.25">
      <c r="A537" s="8"/>
      <c r="B537" s="117" t="s">
        <v>306</v>
      </c>
      <c r="C537" s="119" t="s">
        <v>3</v>
      </c>
      <c r="D537" s="9"/>
      <c r="E537" s="88" t="s">
        <v>1</v>
      </c>
      <c r="F537" s="88"/>
      <c r="G537" s="88"/>
      <c r="H537" s="89"/>
      <c r="I537" s="9"/>
      <c r="J537" s="88" t="s">
        <v>314</v>
      </c>
      <c r="K537" s="88"/>
      <c r="L537" s="88"/>
      <c r="M537" s="89"/>
      <c r="O537" s="81"/>
      <c r="P537" s="81"/>
    </row>
    <row r="538" spans="1:18" ht="25.5" x14ac:dyDescent="0.25">
      <c r="A538" s="11" t="s">
        <v>2</v>
      </c>
      <c r="B538" s="118"/>
      <c r="C538" s="120"/>
      <c r="D538" s="16" t="s">
        <v>349</v>
      </c>
      <c r="E538" s="12" t="s">
        <v>308</v>
      </c>
      <c r="F538" s="12" t="s">
        <v>309</v>
      </c>
      <c r="G538" s="12" t="s">
        <v>310</v>
      </c>
      <c r="H538" s="12" t="s">
        <v>311</v>
      </c>
      <c r="I538" s="16" t="s">
        <v>349</v>
      </c>
      <c r="J538" s="12" t="s">
        <v>308</v>
      </c>
      <c r="K538" s="12" t="s">
        <v>309</v>
      </c>
      <c r="L538" s="12" t="s">
        <v>310</v>
      </c>
      <c r="M538" s="12" t="s">
        <v>311</v>
      </c>
      <c r="O538" s="81"/>
      <c r="P538" s="81"/>
    </row>
    <row r="539" spans="1:18" x14ac:dyDescent="0.25">
      <c r="A539" s="79" t="s">
        <v>48</v>
      </c>
      <c r="B539" s="79" t="s">
        <v>19</v>
      </c>
      <c r="C539" s="33" t="s">
        <v>4</v>
      </c>
      <c r="D539" s="17">
        <v>4480627.09</v>
      </c>
      <c r="E539" s="18"/>
      <c r="F539" s="18"/>
      <c r="G539" s="18"/>
      <c r="H539" s="34">
        <v>4480627.09</v>
      </c>
      <c r="I539" s="17">
        <v>8763344.8814346995</v>
      </c>
      <c r="J539" s="18"/>
      <c r="K539" s="18"/>
      <c r="L539" s="18"/>
      <c r="M539" s="32">
        <v>8763344.8814346995</v>
      </c>
      <c r="O539" s="81"/>
      <c r="P539" s="81"/>
    </row>
    <row r="540" spans="1:18" x14ac:dyDescent="0.25">
      <c r="A540" s="110" t="s">
        <v>287</v>
      </c>
      <c r="B540" s="111"/>
      <c r="C540" s="111"/>
      <c r="D540" s="21"/>
      <c r="E540" s="21"/>
      <c r="F540" s="21"/>
      <c r="G540" s="21"/>
      <c r="H540" s="21"/>
      <c r="I540" s="22">
        <f>SUM(I537:I539)</f>
        <v>8763344.8814346995</v>
      </c>
      <c r="J540" s="21"/>
      <c r="K540" s="22">
        <f>SUM(K537:K539)</f>
        <v>0</v>
      </c>
      <c r="L540" s="23"/>
      <c r="M540" s="24"/>
      <c r="O540" s="81"/>
      <c r="P540" s="81"/>
    </row>
    <row r="541" spans="1:18" s="41" customFormat="1" x14ac:dyDescent="0.25">
      <c r="A541" s="112" t="s">
        <v>353</v>
      </c>
      <c r="B541" s="113"/>
      <c r="C541" s="114"/>
      <c r="D541" s="25" t="s">
        <v>319</v>
      </c>
      <c r="E541" s="25" t="s">
        <v>319</v>
      </c>
      <c r="F541" s="25" t="s">
        <v>319</v>
      </c>
      <c r="G541" s="26" t="s">
        <v>319</v>
      </c>
      <c r="H541" s="26" t="s">
        <v>319</v>
      </c>
      <c r="I541" s="22">
        <f>I540</f>
        <v>8763344.8814346995</v>
      </c>
      <c r="J541" s="26" t="s">
        <v>319</v>
      </c>
      <c r="K541" s="27">
        <f>K540</f>
        <v>0</v>
      </c>
      <c r="L541" s="26" t="s">
        <v>319</v>
      </c>
      <c r="M541" s="37">
        <f>M539</f>
        <v>8763344.8814346995</v>
      </c>
      <c r="N541" s="82"/>
      <c r="O541" s="81"/>
      <c r="P541" s="81"/>
      <c r="Q541" s="82"/>
      <c r="R541" s="82"/>
    </row>
    <row r="542" spans="1:18" x14ac:dyDescent="0.25">
      <c r="A542" s="28"/>
      <c r="B542" s="28"/>
      <c r="C542" s="28"/>
      <c r="D542" s="28"/>
      <c r="E542" s="28"/>
      <c r="F542" s="28"/>
      <c r="G542" s="28"/>
      <c r="H542" s="28"/>
      <c r="I542" s="29" t="s">
        <v>320</v>
      </c>
      <c r="J542" s="28"/>
      <c r="K542" s="29" t="s">
        <v>320</v>
      </c>
      <c r="L542" s="28"/>
      <c r="M542" s="28"/>
      <c r="O542" s="81"/>
      <c r="P542" s="81"/>
    </row>
    <row r="543" spans="1:18" x14ac:dyDescent="0.25">
      <c r="A543" s="115" t="s">
        <v>321</v>
      </c>
      <c r="B543" s="116"/>
      <c r="C543" s="116"/>
      <c r="D543" s="30" t="s">
        <v>319</v>
      </c>
      <c r="E543" s="30" t="s">
        <v>319</v>
      </c>
      <c r="F543" s="30" t="s">
        <v>319</v>
      </c>
      <c r="G543" s="30" t="s">
        <v>319</v>
      </c>
      <c r="H543" s="30" t="s">
        <v>319</v>
      </c>
      <c r="I543" s="31">
        <f>I524+I534+I541+I498</f>
        <v>9823353706.8456554</v>
      </c>
      <c r="J543" s="31">
        <f>J524+J498</f>
        <v>5591842106.9656973</v>
      </c>
      <c r="K543" s="31">
        <f>K524+K534+K541+K498</f>
        <v>4112591313.2318144</v>
      </c>
      <c r="L543" s="31">
        <f>L498</f>
        <v>49276344.478910297</v>
      </c>
      <c r="M543" s="31">
        <f>M498+M541</f>
        <v>69643942.169229791</v>
      </c>
      <c r="O543" s="81"/>
      <c r="P543" s="81"/>
    </row>
    <row r="545" spans="1:18" x14ac:dyDescent="0.25">
      <c r="A545" s="83" t="s">
        <v>331</v>
      </c>
      <c r="B545" s="84"/>
      <c r="C545" s="84"/>
      <c r="D545" s="84"/>
      <c r="E545" s="84"/>
      <c r="F545" s="84"/>
      <c r="G545" s="84"/>
      <c r="H545" s="84"/>
      <c r="I545" s="84" t="s">
        <v>320</v>
      </c>
      <c r="J545" s="84"/>
      <c r="K545" s="42"/>
      <c r="L545" s="42"/>
      <c r="M545" s="42"/>
    </row>
    <row r="546" spans="1:18" x14ac:dyDescent="0.25">
      <c r="A546" s="85" t="s">
        <v>332</v>
      </c>
      <c r="B546" s="85"/>
      <c r="C546" s="85"/>
      <c r="D546" s="85"/>
      <c r="E546" s="84"/>
      <c r="F546" s="84"/>
      <c r="G546" s="84"/>
      <c r="H546" s="84"/>
      <c r="I546" s="84"/>
      <c r="J546" s="84"/>
      <c r="K546" s="42"/>
      <c r="L546" s="42"/>
      <c r="M546" s="42"/>
    </row>
    <row r="547" spans="1:18" s="78" customFormat="1" x14ac:dyDescent="0.25">
      <c r="A547" s="85" t="s">
        <v>354</v>
      </c>
      <c r="B547" s="85"/>
      <c r="C547" s="85"/>
      <c r="D547" s="84"/>
      <c r="E547" s="84"/>
      <c r="F547" s="84"/>
      <c r="G547" s="84"/>
      <c r="H547" s="84"/>
      <c r="I547" s="84"/>
      <c r="J547" s="84"/>
      <c r="K547" s="86"/>
      <c r="L547" s="86"/>
      <c r="M547" s="86"/>
      <c r="N547" s="80"/>
      <c r="O547" s="80"/>
      <c r="P547" s="80"/>
      <c r="Q547" s="80"/>
      <c r="R547" s="80"/>
    </row>
    <row r="548" spans="1:18" x14ac:dyDescent="0.25">
      <c r="A548" s="85" t="s">
        <v>333</v>
      </c>
      <c r="B548" s="85"/>
      <c r="C548" s="85"/>
      <c r="D548" s="85"/>
      <c r="E548" s="85"/>
      <c r="F548" s="85"/>
      <c r="G548" s="85"/>
      <c r="H548" s="85"/>
      <c r="I548" s="85"/>
      <c r="J548" s="84"/>
      <c r="K548" s="42"/>
      <c r="L548" s="42"/>
      <c r="M548" s="42"/>
    </row>
    <row r="549" spans="1:18" x14ac:dyDescent="0.25">
      <c r="A549" s="85" t="s">
        <v>334</v>
      </c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</row>
    <row r="550" spans="1:18" x14ac:dyDescent="0.25">
      <c r="A550" s="85" t="s">
        <v>335</v>
      </c>
      <c r="B550" s="85"/>
      <c r="C550" s="85"/>
      <c r="D550" s="85"/>
      <c r="E550" s="85"/>
      <c r="F550" s="85"/>
      <c r="G550" s="84"/>
      <c r="H550" s="84"/>
      <c r="I550" s="84"/>
      <c r="J550" s="84"/>
      <c r="K550" s="42"/>
      <c r="L550" s="42"/>
      <c r="M550" s="42"/>
    </row>
    <row r="551" spans="1:18" x14ac:dyDescent="0.25">
      <c r="A551" s="85" t="s">
        <v>336</v>
      </c>
      <c r="B551" s="85"/>
      <c r="C551" s="85"/>
      <c r="D551" s="85"/>
      <c r="E551" s="85"/>
      <c r="F551" s="85"/>
      <c r="G551" s="85"/>
      <c r="H551" s="85"/>
      <c r="I551" s="84"/>
      <c r="J551" s="84"/>
      <c r="K551" s="42"/>
      <c r="L551" s="42"/>
      <c r="M551" s="42"/>
    </row>
    <row r="552" spans="1:18" x14ac:dyDescent="0.25">
      <c r="A552" s="85" t="s">
        <v>337</v>
      </c>
      <c r="B552" s="85"/>
      <c r="C552" s="85"/>
      <c r="D552" s="85"/>
      <c r="E552" s="85"/>
      <c r="F552" s="85"/>
      <c r="G552" s="85"/>
      <c r="H552" s="84"/>
      <c r="I552" s="84"/>
      <c r="J552" s="84"/>
      <c r="K552" s="42"/>
      <c r="L552" s="42"/>
      <c r="M552" s="42"/>
    </row>
    <row r="553" spans="1:18" x14ac:dyDescent="0.25">
      <c r="A553" s="85" t="s">
        <v>338</v>
      </c>
      <c r="B553" s="85"/>
      <c r="C553" s="85"/>
      <c r="D553" s="85"/>
      <c r="E553" s="85"/>
      <c r="F553" s="85"/>
      <c r="G553" s="85"/>
      <c r="H553" s="85"/>
      <c r="I553" s="85"/>
      <c r="J553" s="87"/>
      <c r="K553" s="43"/>
      <c r="L553" s="43"/>
      <c r="M553" s="43"/>
    </row>
    <row r="554" spans="1:18" x14ac:dyDescent="0.25">
      <c r="A554" s="85" t="s">
        <v>339</v>
      </c>
      <c r="B554" s="85"/>
      <c r="C554" s="85"/>
      <c r="D554" s="85"/>
      <c r="E554" s="85"/>
      <c r="F554" s="84"/>
      <c r="G554" s="84"/>
      <c r="H554" s="84"/>
      <c r="I554" s="84"/>
      <c r="J554" s="84"/>
      <c r="K554" s="42"/>
      <c r="L554" s="42"/>
      <c r="M554" s="42"/>
    </row>
    <row r="555" spans="1:18" x14ac:dyDescent="0.25">
      <c r="A555" s="85" t="s">
        <v>340</v>
      </c>
      <c r="B555" s="85"/>
      <c r="C555" s="85"/>
      <c r="D555" s="85"/>
      <c r="E555" s="85"/>
      <c r="F555" s="84"/>
      <c r="G555" s="84"/>
      <c r="H555" s="84"/>
      <c r="I555" s="84"/>
      <c r="J555" s="84"/>
      <c r="K555" s="42"/>
      <c r="L555" s="42"/>
      <c r="M555" s="42"/>
    </row>
    <row r="556" spans="1:18" x14ac:dyDescent="0.25">
      <c r="A556" s="85" t="s">
        <v>341</v>
      </c>
      <c r="B556" s="85"/>
      <c r="C556" s="85"/>
      <c r="D556" s="85"/>
      <c r="E556" s="85"/>
      <c r="F556" s="85"/>
      <c r="G556" s="85"/>
      <c r="H556" s="85"/>
      <c r="I556" s="84"/>
      <c r="J556" s="84"/>
      <c r="K556" s="42"/>
      <c r="L556" s="42"/>
      <c r="M556" s="42"/>
    </row>
    <row r="557" spans="1:18" x14ac:dyDescent="0.25">
      <c r="A557" s="85" t="s">
        <v>342</v>
      </c>
      <c r="B557" s="85"/>
      <c r="C557" s="85"/>
      <c r="D557" s="85"/>
      <c r="E557" s="85"/>
      <c r="F557" s="85"/>
      <c r="G557" s="85"/>
      <c r="H557" s="85"/>
      <c r="I557" s="85"/>
      <c r="J557" s="85"/>
      <c r="K557" s="42"/>
      <c r="L557" s="42"/>
      <c r="M557" s="42"/>
    </row>
    <row r="558" spans="1:18" s="78" customFormat="1" x14ac:dyDescent="0.25">
      <c r="A558" s="85" t="s">
        <v>351</v>
      </c>
      <c r="B558" s="85"/>
      <c r="C558" s="85"/>
      <c r="D558" s="85"/>
      <c r="E558" s="85"/>
      <c r="F558" s="85"/>
      <c r="G558" s="85"/>
      <c r="H558" s="85"/>
      <c r="I558" s="84"/>
      <c r="J558" s="84"/>
      <c r="K558" s="42"/>
      <c r="L558" s="42"/>
      <c r="M558" s="42"/>
      <c r="N558" s="80"/>
      <c r="O558" s="80"/>
      <c r="P558" s="80"/>
      <c r="Q558" s="80"/>
      <c r="R558" s="80"/>
    </row>
    <row r="559" spans="1:18" s="78" customFormat="1" x14ac:dyDescent="0.25">
      <c r="A559" s="85" t="s">
        <v>350</v>
      </c>
      <c r="B559" s="85"/>
      <c r="C559" s="85"/>
      <c r="D559" s="85"/>
      <c r="E559" s="85"/>
      <c r="F559" s="85"/>
      <c r="G559" s="85"/>
      <c r="H559" s="85"/>
      <c r="I559" s="84"/>
      <c r="J559" s="84"/>
      <c r="K559" s="42"/>
      <c r="L559" s="42"/>
      <c r="M559" s="42"/>
      <c r="N559" s="80"/>
      <c r="O559" s="80"/>
      <c r="P559" s="80"/>
      <c r="Q559" s="80"/>
      <c r="R559" s="80"/>
    </row>
  </sheetData>
  <mergeCells count="160">
    <mergeCell ref="A540:C540"/>
    <mergeCell ref="A541:C541"/>
    <mergeCell ref="A543:C543"/>
    <mergeCell ref="B526:B527"/>
    <mergeCell ref="C526:C527"/>
    <mergeCell ref="E526:H526"/>
    <mergeCell ref="J526:M526"/>
    <mergeCell ref="A528:M528"/>
    <mergeCell ref="A529:C529"/>
    <mergeCell ref="B537:B538"/>
    <mergeCell ref="C537:C538"/>
    <mergeCell ref="E537:H537"/>
    <mergeCell ref="J537:M537"/>
    <mergeCell ref="A533:C533"/>
    <mergeCell ref="A534:C534"/>
    <mergeCell ref="A517:C517"/>
    <mergeCell ref="A520:M520"/>
    <mergeCell ref="A521:C521"/>
    <mergeCell ref="A523:C523"/>
    <mergeCell ref="A524:C524"/>
    <mergeCell ref="A4:N8"/>
    <mergeCell ref="A9:N9"/>
    <mergeCell ref="A10:N10"/>
    <mergeCell ref="C11:C12"/>
    <mergeCell ref="A499:N499"/>
    <mergeCell ref="C500:C501"/>
    <mergeCell ref="E500:H500"/>
    <mergeCell ref="J500:M500"/>
    <mergeCell ref="A506:M506"/>
    <mergeCell ref="A507:C507"/>
    <mergeCell ref="A510:M510"/>
    <mergeCell ref="A511:C511"/>
    <mergeCell ref="A513:M513"/>
    <mergeCell ref="A514:C514"/>
    <mergeCell ref="A516:M516"/>
    <mergeCell ref="A488:M488"/>
    <mergeCell ref="A489:C489"/>
    <mergeCell ref="A492:M492"/>
    <mergeCell ref="A493:C493"/>
    <mergeCell ref="A497:C497"/>
    <mergeCell ref="A498:C498"/>
    <mergeCell ref="A502:M502"/>
    <mergeCell ref="A503:C503"/>
    <mergeCell ref="A378:M378"/>
    <mergeCell ref="A379:C379"/>
    <mergeCell ref="A396:M396"/>
    <mergeCell ref="A397:C397"/>
    <mergeCell ref="A398:C398"/>
    <mergeCell ref="A469:M469"/>
    <mergeCell ref="A470:C470"/>
    <mergeCell ref="A483:M483"/>
    <mergeCell ref="A484:C484"/>
    <mergeCell ref="A332:A337"/>
    <mergeCell ref="A338:A343"/>
    <mergeCell ref="A345:A349"/>
    <mergeCell ref="A350:A355"/>
    <mergeCell ref="A357:A364"/>
    <mergeCell ref="A365:A367"/>
    <mergeCell ref="A368:M368"/>
    <mergeCell ref="A369:C369"/>
    <mergeCell ref="A372:A373"/>
    <mergeCell ref="A304:M304"/>
    <mergeCell ref="A305:C305"/>
    <mergeCell ref="A306:C306"/>
    <mergeCell ref="A318:M318"/>
    <mergeCell ref="A319:C319"/>
    <mergeCell ref="A327:M327"/>
    <mergeCell ref="A328:C328"/>
    <mergeCell ref="A329:C329"/>
    <mergeCell ref="A330:A331"/>
    <mergeCell ref="A284:A285"/>
    <mergeCell ref="A287:M287"/>
    <mergeCell ref="A288:C288"/>
    <mergeCell ref="A290:A292"/>
    <mergeCell ref="A295:A296"/>
    <mergeCell ref="A297:A298"/>
    <mergeCell ref="A299:A300"/>
    <mergeCell ref="A263:C263"/>
    <mergeCell ref="A264:A266"/>
    <mergeCell ref="A267:M267"/>
    <mergeCell ref="A268:C268"/>
    <mergeCell ref="A271:M271"/>
    <mergeCell ref="A272:C272"/>
    <mergeCell ref="A273:C273"/>
    <mergeCell ref="A282:M282"/>
    <mergeCell ref="A283:C283"/>
    <mergeCell ref="A224:A231"/>
    <mergeCell ref="A232:A238"/>
    <mergeCell ref="A239:A243"/>
    <mergeCell ref="A244:A252"/>
    <mergeCell ref="A254:M254"/>
    <mergeCell ref="A255:C255"/>
    <mergeCell ref="A257:A258"/>
    <mergeCell ref="A259:A260"/>
    <mergeCell ref="A262:M262"/>
    <mergeCell ref="A175:A178"/>
    <mergeCell ref="A179:A181"/>
    <mergeCell ref="A182:A184"/>
    <mergeCell ref="A185:A191"/>
    <mergeCell ref="A192:A196"/>
    <mergeCell ref="A197:A201"/>
    <mergeCell ref="A202:A210"/>
    <mergeCell ref="A211:A217"/>
    <mergeCell ref="A218:A223"/>
    <mergeCell ref="A111:C111"/>
    <mergeCell ref="A112:A117"/>
    <mergeCell ref="A119:A126"/>
    <mergeCell ref="A127:A130"/>
    <mergeCell ref="A131:A136"/>
    <mergeCell ref="A137:A155"/>
    <mergeCell ref="A156:A165"/>
    <mergeCell ref="A166:A169"/>
    <mergeCell ref="A170:A174"/>
    <mergeCell ref="A73:A74"/>
    <mergeCell ref="A77:A78"/>
    <mergeCell ref="A84:A85"/>
    <mergeCell ref="A89:A90"/>
    <mergeCell ref="A91:A92"/>
    <mergeCell ref="A99:A100"/>
    <mergeCell ref="A105:A106"/>
    <mergeCell ref="A109:M109"/>
    <mergeCell ref="A110:C110"/>
    <mergeCell ref="A59:M59"/>
    <mergeCell ref="A60:C60"/>
    <mergeCell ref="A63:M63"/>
    <mergeCell ref="A64:C64"/>
    <mergeCell ref="A66:M66"/>
    <mergeCell ref="A67:C67"/>
    <mergeCell ref="A68:A69"/>
    <mergeCell ref="A49:M49"/>
    <mergeCell ref="A50:C50"/>
    <mergeCell ref="A52:M52"/>
    <mergeCell ref="A53:C53"/>
    <mergeCell ref="A54:C54"/>
    <mergeCell ref="A57:C57"/>
    <mergeCell ref="A58:M58"/>
    <mergeCell ref="A32:M32"/>
    <mergeCell ref="A14:M14"/>
    <mergeCell ref="A15:C15"/>
    <mergeCell ref="A17:M17"/>
    <mergeCell ref="A18:C18"/>
    <mergeCell ref="A19:C19"/>
    <mergeCell ref="A46:M46"/>
    <mergeCell ref="A47:C47"/>
    <mergeCell ref="A33:C33"/>
    <mergeCell ref="A35:M35"/>
    <mergeCell ref="A36:C36"/>
    <mergeCell ref="A37:A41"/>
    <mergeCell ref="A42:M42"/>
    <mergeCell ref="A43:C43"/>
    <mergeCell ref="A44:A45"/>
    <mergeCell ref="E11:H11"/>
    <mergeCell ref="J11:M11"/>
    <mergeCell ref="A13:M13"/>
    <mergeCell ref="A22:M22"/>
    <mergeCell ref="A23:C23"/>
    <mergeCell ref="A24:C24"/>
    <mergeCell ref="A27:M27"/>
    <mergeCell ref="A28:C28"/>
    <mergeCell ref="A29:C2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>
      <selection activeCell="A18" sqref="A18"/>
    </sheetView>
  </sheetViews>
  <sheetFormatPr defaultRowHeight="15" x14ac:dyDescent="0.25"/>
  <cols>
    <col min="1" max="1" width="37" style="44" customWidth="1"/>
    <col min="2" max="2" width="6" style="44" customWidth="1"/>
    <col min="3" max="3" width="12.7109375" style="44" customWidth="1"/>
    <col min="4" max="4" width="30.85546875" style="44" customWidth="1"/>
    <col min="5" max="8" width="16.5703125" style="44" customWidth="1"/>
    <col min="9" max="9" width="16.85546875" style="44" customWidth="1"/>
    <col min="10" max="10" width="16.5703125" style="44" customWidth="1"/>
    <col min="11" max="11" width="16.7109375" style="44" customWidth="1"/>
    <col min="12" max="12" width="20.28515625" style="44" customWidth="1"/>
    <col min="13" max="13" width="16.140625" style="44" customWidth="1"/>
    <col min="14" max="16384" width="9.140625" style="44"/>
  </cols>
  <sheetData>
    <row r="1" spans="1:15" customFormat="1" x14ac:dyDescent="0.25">
      <c r="A1" s="126" t="s">
        <v>358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customFormat="1" x14ac:dyDescent="0.25">
      <c r="A2" s="2"/>
    </row>
    <row r="3" spans="1:15" customFormat="1" x14ac:dyDescent="0.25">
      <c r="A3" s="46" t="s">
        <v>359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customFormat="1" x14ac:dyDescent="0.25">
      <c r="A4" s="1" t="s">
        <v>0</v>
      </c>
    </row>
    <row r="5" spans="1:15" customFormat="1" ht="15" customHeight="1" x14ac:dyDescent="0.25">
      <c r="A5" s="127" t="s">
        <v>2</v>
      </c>
      <c r="B5" s="129" t="s">
        <v>306</v>
      </c>
      <c r="C5" s="129" t="s">
        <v>3</v>
      </c>
      <c r="D5" s="132" t="s">
        <v>1</v>
      </c>
      <c r="E5" s="132"/>
      <c r="F5" s="132"/>
      <c r="G5" s="132"/>
      <c r="H5" s="133"/>
      <c r="I5" s="134" t="s">
        <v>347</v>
      </c>
      <c r="J5" s="132"/>
      <c r="K5" s="132"/>
      <c r="L5" s="132"/>
      <c r="M5" s="135"/>
    </row>
    <row r="6" spans="1:15" customFormat="1" ht="21" x14ac:dyDescent="0.25">
      <c r="A6" s="128"/>
      <c r="B6" s="130"/>
      <c r="C6" s="131"/>
      <c r="D6" s="60" t="s">
        <v>307</v>
      </c>
      <c r="E6" s="60" t="s">
        <v>308</v>
      </c>
      <c r="F6" s="60" t="s">
        <v>309</v>
      </c>
      <c r="G6" s="60" t="s">
        <v>310</v>
      </c>
      <c r="H6" s="60" t="s">
        <v>311</v>
      </c>
      <c r="I6" s="61" t="s">
        <v>307</v>
      </c>
      <c r="J6" s="60" t="s">
        <v>308</v>
      </c>
      <c r="K6" s="60" t="s">
        <v>309</v>
      </c>
      <c r="L6" s="60" t="s">
        <v>310</v>
      </c>
      <c r="M6" s="60" t="s">
        <v>311</v>
      </c>
    </row>
    <row r="7" spans="1:15" x14ac:dyDescent="0.25">
      <c r="A7" s="136" t="s">
        <v>34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8"/>
      <c r="N7" s="59"/>
    </row>
    <row r="8" spans="1:15" ht="15" customHeight="1" x14ac:dyDescent="0.25">
      <c r="A8" s="157" t="s">
        <v>40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5" x14ac:dyDescent="0.25">
      <c r="A9" s="148" t="s">
        <v>4</v>
      </c>
      <c r="B9" s="149"/>
      <c r="C9" s="149"/>
      <c r="D9" s="51">
        <v>149770265.06</v>
      </c>
      <c r="E9" s="54"/>
      <c r="F9" s="51">
        <v>149770265.06</v>
      </c>
      <c r="G9" s="51"/>
      <c r="H9" s="51"/>
      <c r="I9" s="51">
        <v>292925177.51230001</v>
      </c>
      <c r="J9" s="54"/>
      <c r="K9" s="55">
        <v>292925177.51230001</v>
      </c>
      <c r="L9" s="54"/>
      <c r="M9" s="55"/>
    </row>
    <row r="10" spans="1:15" x14ac:dyDescent="0.25">
      <c r="A10" s="150" t="s">
        <v>343</v>
      </c>
      <c r="B10" s="49" t="s">
        <v>5</v>
      </c>
      <c r="C10" s="50" t="s">
        <v>4</v>
      </c>
      <c r="D10" s="51">
        <v>28125000</v>
      </c>
      <c r="E10" s="54"/>
      <c r="F10" s="52">
        <v>28125000</v>
      </c>
      <c r="G10" s="52"/>
      <c r="H10" s="52"/>
      <c r="I10" s="51">
        <v>55007718.75</v>
      </c>
      <c r="J10" s="54"/>
      <c r="K10" s="53">
        <v>55007718.75</v>
      </c>
      <c r="L10" s="54"/>
      <c r="M10" s="53"/>
    </row>
    <row r="11" spans="1:15" x14ac:dyDescent="0.25">
      <c r="A11" s="151"/>
      <c r="B11" s="49" t="s">
        <v>11</v>
      </c>
      <c r="C11" s="50" t="s">
        <v>4</v>
      </c>
      <c r="D11" s="51">
        <v>34400855.460000001</v>
      </c>
      <c r="E11" s="54"/>
      <c r="F11" s="52">
        <v>34400855.460000001</v>
      </c>
      <c r="G11" s="52"/>
      <c r="H11" s="52"/>
      <c r="I11" s="51">
        <v>67282225.134331793</v>
      </c>
      <c r="J11" s="54"/>
      <c r="K11" s="53">
        <v>67282225.134331793</v>
      </c>
      <c r="L11" s="54"/>
      <c r="M11" s="53"/>
    </row>
    <row r="12" spans="1:15" x14ac:dyDescent="0.25">
      <c r="A12" s="151"/>
      <c r="B12" s="49" t="s">
        <v>19</v>
      </c>
      <c r="C12" s="50" t="s">
        <v>4</v>
      </c>
      <c r="D12" s="51">
        <v>16903804.559999999</v>
      </c>
      <c r="E12" s="54"/>
      <c r="F12" s="52">
        <v>16903804.559999999</v>
      </c>
      <c r="G12" s="52"/>
      <c r="H12" s="52"/>
      <c r="I12" s="51">
        <v>33060968.0725848</v>
      </c>
      <c r="J12" s="54"/>
      <c r="K12" s="53">
        <v>33060968.0725848</v>
      </c>
      <c r="L12" s="54"/>
      <c r="M12" s="53"/>
    </row>
    <row r="13" spans="1:15" x14ac:dyDescent="0.25">
      <c r="A13" s="151"/>
      <c r="B13" s="49" t="s">
        <v>20</v>
      </c>
      <c r="C13" s="50" t="s">
        <v>4</v>
      </c>
      <c r="D13" s="51">
        <v>6098049.6600000001</v>
      </c>
      <c r="E13" s="54"/>
      <c r="F13" s="52">
        <v>6098049.6600000001</v>
      </c>
      <c r="G13" s="52"/>
      <c r="H13" s="52"/>
      <c r="I13" s="51">
        <v>11926748.4665178</v>
      </c>
      <c r="J13" s="54"/>
      <c r="K13" s="53">
        <v>11926748.4665178</v>
      </c>
      <c r="L13" s="54"/>
      <c r="M13" s="53"/>
    </row>
    <row r="14" spans="1:15" x14ac:dyDescent="0.25">
      <c r="A14" s="49" t="s">
        <v>344</v>
      </c>
      <c r="B14" s="49" t="s">
        <v>5</v>
      </c>
      <c r="C14" s="50" t="s">
        <v>4</v>
      </c>
      <c r="D14" s="51">
        <v>58602121.200000003</v>
      </c>
      <c r="E14" s="54"/>
      <c r="F14" s="52">
        <v>58602121.200000003</v>
      </c>
      <c r="G14" s="52"/>
      <c r="H14" s="52"/>
      <c r="I14" s="51">
        <v>114615786.706596</v>
      </c>
      <c r="J14" s="54"/>
      <c r="K14" s="53">
        <v>114615786.706596</v>
      </c>
      <c r="L14" s="54"/>
      <c r="M14" s="53"/>
    </row>
    <row r="15" spans="1:15" x14ac:dyDescent="0.25">
      <c r="A15" s="49" t="s">
        <v>345</v>
      </c>
      <c r="B15" s="49" t="s">
        <v>5</v>
      </c>
      <c r="C15" s="50" t="s">
        <v>4</v>
      </c>
      <c r="D15" s="51">
        <v>4374999.97</v>
      </c>
      <c r="E15" s="54"/>
      <c r="F15" s="52">
        <v>4374999.97</v>
      </c>
      <c r="G15" s="52"/>
      <c r="H15" s="52"/>
      <c r="I15" s="51">
        <v>8556756.1913251001</v>
      </c>
      <c r="J15" s="54"/>
      <c r="K15" s="53">
        <v>8556756.1913251001</v>
      </c>
      <c r="L15" s="54"/>
      <c r="M15" s="53"/>
    </row>
    <row r="16" spans="1:15" x14ac:dyDescent="0.25">
      <c r="A16" s="57" t="s">
        <v>346</v>
      </c>
      <c r="B16" s="56" t="s">
        <v>5</v>
      </c>
      <c r="C16" s="58" t="s">
        <v>4</v>
      </c>
      <c r="D16" s="55">
        <v>1265434.21</v>
      </c>
      <c r="E16" s="54"/>
      <c r="F16" s="52">
        <v>1265434.21</v>
      </c>
      <c r="G16" s="52"/>
      <c r="H16" s="52"/>
      <c r="I16" s="51">
        <v>2474974.1909443</v>
      </c>
      <c r="J16" s="54"/>
      <c r="K16" s="53">
        <v>2474974.1909443</v>
      </c>
      <c r="L16" s="54"/>
      <c r="M16" s="53"/>
    </row>
    <row r="17" spans="1:13" x14ac:dyDescent="0.25">
      <c r="A17" s="146" t="s">
        <v>363</v>
      </c>
      <c r="B17" s="147"/>
      <c r="C17" s="147"/>
      <c r="D17" s="62">
        <v>149770265.06</v>
      </c>
      <c r="E17" s="62">
        <v>0</v>
      </c>
      <c r="F17" s="62">
        <v>149770265.06</v>
      </c>
      <c r="G17" s="62"/>
      <c r="H17" s="62"/>
      <c r="I17" s="62">
        <v>292925177.51230001</v>
      </c>
      <c r="J17" s="62">
        <v>0</v>
      </c>
      <c r="K17" s="63">
        <v>292925177.51230001</v>
      </c>
      <c r="L17" s="62"/>
      <c r="M17" s="64"/>
    </row>
    <row r="18" spans="1:13" x14ac:dyDescent="0.25">
      <c r="A18" s="45" t="s">
        <v>0</v>
      </c>
    </row>
    <row r="19" spans="1:13" x14ac:dyDescent="0.25">
      <c r="A19" s="65" t="s">
        <v>361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  <row r="20" spans="1:13" x14ac:dyDescent="0.25">
      <c r="A20" s="139" t="s">
        <v>2</v>
      </c>
      <c r="B20" s="141" t="s">
        <v>306</v>
      </c>
      <c r="C20" s="139" t="s">
        <v>3</v>
      </c>
      <c r="D20" s="143" t="s">
        <v>348</v>
      </c>
      <c r="E20" s="144"/>
      <c r="F20" s="144"/>
      <c r="G20" s="144"/>
      <c r="H20" s="145"/>
      <c r="I20" s="143" t="s">
        <v>347</v>
      </c>
      <c r="J20" s="144"/>
      <c r="K20" s="144"/>
      <c r="L20" s="144"/>
      <c r="M20" s="145"/>
    </row>
    <row r="21" spans="1:13" x14ac:dyDescent="0.25">
      <c r="A21" s="140"/>
      <c r="B21" s="142"/>
      <c r="C21" s="140"/>
      <c r="D21" s="16" t="s">
        <v>349</v>
      </c>
      <c r="E21" s="48" t="s">
        <v>315</v>
      </c>
      <c r="F21" s="48" t="s">
        <v>316</v>
      </c>
      <c r="G21" s="48" t="s">
        <v>317</v>
      </c>
      <c r="H21" s="48" t="s">
        <v>318</v>
      </c>
      <c r="I21" s="48" t="s">
        <v>349</v>
      </c>
      <c r="J21" s="48" t="s">
        <v>315</v>
      </c>
      <c r="K21" s="48" t="s">
        <v>316</v>
      </c>
      <c r="L21" s="48" t="s">
        <v>317</v>
      </c>
      <c r="M21" s="48" t="s">
        <v>318</v>
      </c>
    </row>
    <row r="22" spans="1:13" x14ac:dyDescent="0.25">
      <c r="A22" s="152" t="s">
        <v>34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4"/>
    </row>
    <row r="23" spans="1:13" x14ac:dyDescent="0.25">
      <c r="A23" s="143"/>
      <c r="B23" s="144"/>
      <c r="C23" s="145"/>
      <c r="D23" s="68"/>
      <c r="E23" s="67"/>
      <c r="F23" s="68"/>
      <c r="G23" s="68"/>
      <c r="H23" s="68"/>
      <c r="I23" s="69"/>
      <c r="J23" s="70"/>
      <c r="K23" s="69"/>
      <c r="L23" s="71"/>
      <c r="M23" s="71"/>
    </row>
    <row r="24" spans="1:13" x14ac:dyDescent="0.25">
      <c r="A24" s="155" t="s">
        <v>360</v>
      </c>
      <c r="B24" s="155"/>
      <c r="C24" s="155"/>
      <c r="D24" s="68" t="s">
        <v>319</v>
      </c>
      <c r="E24" s="68" t="s">
        <v>319</v>
      </c>
      <c r="F24" s="68" t="s">
        <v>319</v>
      </c>
      <c r="G24" s="68"/>
      <c r="H24" s="68"/>
      <c r="I24" s="68" t="s">
        <v>319</v>
      </c>
      <c r="J24" s="68" t="s">
        <v>319</v>
      </c>
      <c r="K24" s="68" t="s">
        <v>319</v>
      </c>
      <c r="L24" s="68" t="s">
        <v>319</v>
      </c>
      <c r="M24" s="68" t="s">
        <v>319</v>
      </c>
    </row>
    <row r="25" spans="1:13" x14ac:dyDescent="0.25">
      <c r="A25" s="72"/>
      <c r="B25" s="73"/>
      <c r="C25" s="73"/>
      <c r="D25" s="74"/>
      <c r="E25" s="74"/>
      <c r="F25" s="74"/>
      <c r="G25" s="74"/>
      <c r="H25" s="74"/>
      <c r="I25" s="73"/>
      <c r="J25" s="74"/>
      <c r="K25" s="73"/>
      <c r="L25" s="74"/>
      <c r="M25" s="75"/>
    </row>
    <row r="26" spans="1:13" x14ac:dyDescent="0.25">
      <c r="A26" s="156" t="s">
        <v>362</v>
      </c>
      <c r="B26" s="156"/>
      <c r="C26" s="156"/>
      <c r="D26" s="76">
        <f>D17</f>
        <v>149770265.06</v>
      </c>
      <c r="E26" s="76" t="s">
        <v>319</v>
      </c>
      <c r="F26" s="76">
        <f>F17</f>
        <v>149770265.06</v>
      </c>
      <c r="G26" s="76" t="s">
        <v>319</v>
      </c>
      <c r="H26" s="76" t="s">
        <v>319</v>
      </c>
      <c r="I26" s="77">
        <f>I17</f>
        <v>292925177.51230001</v>
      </c>
      <c r="J26" s="76" t="s">
        <v>319</v>
      </c>
      <c r="K26" s="77">
        <f>K17</f>
        <v>292925177.51230001</v>
      </c>
      <c r="L26" s="68" t="s">
        <v>319</v>
      </c>
      <c r="M26" s="68" t="s">
        <v>319</v>
      </c>
    </row>
  </sheetData>
  <mergeCells count="20">
    <mergeCell ref="A22:M22"/>
    <mergeCell ref="A23:C23"/>
    <mergeCell ref="A24:C24"/>
    <mergeCell ref="A26:C26"/>
    <mergeCell ref="A8:M8"/>
    <mergeCell ref="A7:M7"/>
    <mergeCell ref="A20:A21"/>
    <mergeCell ref="B20:B21"/>
    <mergeCell ref="C20:C21"/>
    <mergeCell ref="D20:H20"/>
    <mergeCell ref="I20:M20"/>
    <mergeCell ref="A17:C17"/>
    <mergeCell ref="A9:C9"/>
    <mergeCell ref="A10:A13"/>
    <mergeCell ref="A1:O1"/>
    <mergeCell ref="A5:A6"/>
    <mergeCell ref="B5:B6"/>
    <mergeCell ref="C5:C6"/>
    <mergeCell ref="D5:H5"/>
    <mergeCell ref="I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 30.9.22</vt:lpstr>
      <vt:lpstr>SVG 30.9.22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2023-04-20T08:22:44Z</dcterms:created>
  <dcterms:modified xsi:type="dcterms:W3CDTF">2023-05-08T09:17:35Z</dcterms:modified>
</cp:coreProperties>
</file>