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4\WEB 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6" l="1"/>
  <c r="L18" i="6" l="1"/>
  <c r="L26" i="2" l="1"/>
  <c r="J26" i="2"/>
  <c r="I26" i="2"/>
  <c r="K25" i="2"/>
  <c r="K24" i="2"/>
  <c r="K15" i="2"/>
  <c r="K14" i="2"/>
  <c r="K26" i="2" l="1"/>
  <c r="L44" i="15"/>
  <c r="J44" i="15"/>
  <c r="K42" i="15"/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9" i="15" l="1"/>
  <c r="J49" i="15"/>
  <c r="I49" i="15"/>
  <c r="K48" i="15"/>
  <c r="K47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9" i="15"/>
  <c r="K30" i="6"/>
  <c r="K10" i="6"/>
  <c r="K11" i="6"/>
  <c r="K5" i="10" l="1"/>
  <c r="K19" i="2"/>
  <c r="K18" i="2"/>
  <c r="K17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20" i="2"/>
  <c r="K21" i="2"/>
  <c r="K22" i="2"/>
  <c r="K5" i="2"/>
  <c r="K6" i="2"/>
  <c r="K7" i="2"/>
  <c r="K8" i="2"/>
  <c r="K9" i="2"/>
  <c r="K10" i="2"/>
  <c r="K11" i="2"/>
  <c r="K8" i="8" l="1"/>
  <c r="K18" i="6"/>
  <c r="K10" i="11"/>
  <c r="K8" i="11"/>
  <c r="K43" i="15"/>
  <c r="I44" i="15"/>
  <c r="K44" i="15" s="1"/>
</calcChain>
</file>

<file path=xl/sharedStrings.xml><?xml version="1.0" encoding="utf-8"?>
<sst xmlns="http://schemas.openxmlformats.org/spreadsheetml/2006/main" count="682" uniqueCount="315">
  <si>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</si>
  <si>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</si>
  <si>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</si>
  <si>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</si>
  <si>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</si>
  <si>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</si>
  <si>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</si>
  <si>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</si>
  <si>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</si>
  <si>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</si>
  <si>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</si>
  <si>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</si>
  <si>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</si>
  <si>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</si>
  <si>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</si>
  <si>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</si>
  <si>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</si>
  <si>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</si>
  <si>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</si>
  <si>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</si>
  <si>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</si>
  <si>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</si>
  <si>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</si>
  <si>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</si>
  <si>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</si>
  <si>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</si>
  <si>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</si>
  <si>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</si>
  <si>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</si>
  <si>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</si>
  <si>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</si>
  <si>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</si>
  <si>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</si>
  <si>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</si>
  <si>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</si>
  <si>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</si>
  <si>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</si>
  <si>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</si>
  <si>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</si>
  <si>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</si>
  <si>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</si>
  <si>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</si>
  <si>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</si>
  <si>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</si>
  <si>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</si>
  <si>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</si>
  <si>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</si>
  <si>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</si>
  <si>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</si>
  <si>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</si>
  <si>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</si>
  <si>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</si>
  <si>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</si>
  <si>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</si>
  <si>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</si>
  <si>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</si>
  <si>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</si>
  <si>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</si>
  <si>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</si>
  <si>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</si>
  <si>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</si>
  <si>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</si>
  <si>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</si>
  <si>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</si>
  <si>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</si>
  <si>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</si>
  <si>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</si>
  <si>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</si>
  <si>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</si>
  <si>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</si>
  <si>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</si>
  <si>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</si>
  <si>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</si>
  <si>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</si>
  <si>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</si>
  <si>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</si>
  <si>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</si>
  <si>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</si>
  <si>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</si>
  <si>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</si>
  <si>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</si>
  <si>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</si>
  <si>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</si>
  <si>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</si>
  <si>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</si>
  <si>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</si>
  <si>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</si>
  <si>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</si>
  <si>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</si>
  <si>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</si>
  <si>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</si>
  <si>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</si>
  <si>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</si>
  <si>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</si>
  <si>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</si>
  <si>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</si>
  <si>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</si>
  <si>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</si>
  <si>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</si>
  <si>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</si>
  <si>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</si>
  <si>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</si>
  <si>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</si>
  <si>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</si>
  <si>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</si>
  <si>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</si>
  <si>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</si>
  <si>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</si>
  <si>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</si>
  <si>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</si>
  <si>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</si>
  <si>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</si>
  <si>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</si>
  <si>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</si>
  <si>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</si>
  <si>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</si>
  <si>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</si>
  <si>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</si>
  <si>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</si>
  <si>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</si>
  <si>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</si>
  <si>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</si>
  <si>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</si>
  <si>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</si>
  <si>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</si>
  <si>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</si>
  <si>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</si>
  <si>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</si>
  <si>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</si>
  <si>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</si>
  <si>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</si>
  <si>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</si>
  <si>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</si>
  <si>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</si>
  <si>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</si>
  <si>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</si>
  <si>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</si>
  <si>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</si>
  <si>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</si>
  <si>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</si>
  <si>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</si>
  <si>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</si>
  <si>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</si>
  <si>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</si>
  <si>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</si>
  <si>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</si>
  <si>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</si>
  <si>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</si>
  <si>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</si>
  <si>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</si>
  <si>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</si>
  <si>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</si>
  <si>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</si>
  <si>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</si>
  <si>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</si>
  <si>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</si>
  <si>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</si>
  <si>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</si>
  <si>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</si>
  <si>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</si>
  <si>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</si>
  <si>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</si>
  <si>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</si>
  <si>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</si>
  <si>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</si>
  <si>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</si>
  <si>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</si>
  <si>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</si>
  <si>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</si>
  <si>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</si>
  <si>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</si>
  <si>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</si>
  <si>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</si>
  <si>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</si>
  <si>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</si>
  <si>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</si>
  <si>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</si>
  <si>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</si>
  <si>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</si>
  <si>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</si>
  <si>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</si>
  <si>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</si>
  <si>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</si>
  <si>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</si>
  <si>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</si>
  <si>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</si>
  <si>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</si>
  <si>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</si>
  <si>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</si>
  <si>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</si>
  <si>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</si>
  <si>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</si>
  <si>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</si>
  <si>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</si>
  <si>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</si>
  <si>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</si>
  <si>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</si>
  <si>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</si>
  <si>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</si>
  <si>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</si>
  <si>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</si>
  <si>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</si>
  <si>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</si>
  <si>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</si>
  <si>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</si>
  <si>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</si>
  <si>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</si>
  <si>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</si>
  <si>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</si>
  <si>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</si>
  <si>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</si>
  <si>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</si>
  <si>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</si>
  <si>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</si>
  <si>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</si>
  <si>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</si>
  <si>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</si>
  <si>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</si>
  <si>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</si>
  <si>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</si>
  <si>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</si>
  <si>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</si>
  <si>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</si>
  <si>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</si>
  <si>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</si>
  <si>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</si>
  <si>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</si>
  <si>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</si>
  <si>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</si>
  <si>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</si>
  <si>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</si>
  <si>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</si>
  <si>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</si>
  <si>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</si>
  <si>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</si>
  <si>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</si>
  <si>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</si>
  <si>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</si>
  <si>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</si>
  <si>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</si>
  <si>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</si>
  <si>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</si>
  <si>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</si>
  <si>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</si>
  <si>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</si>
  <si>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</si>
  <si>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</si>
  <si>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</si>
  <si>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</si>
  <si>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</si>
  <si>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</si>
  <si>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</si>
  <si>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</si>
  <si>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</si>
  <si>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</si>
  <si>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</si>
  <si>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</si>
  <si>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</si>
  <si>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</si>
  <si>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</si>
  <si>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</si>
  <si>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</si>
  <si>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</si>
  <si>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</si>
  <si>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</si>
  <si>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</si>
  <si>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</si>
  <si>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</si>
  <si>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</si>
  <si>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</si>
  <si>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</si>
  <si>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</si>
  <si>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</si>
  <si>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</si>
  <si>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</si>
  <si>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</si>
  <si>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</si>
  <si>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</si>
  <si>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</si>
  <si>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</si>
  <si>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</si>
  <si>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</si>
  <si>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</si>
  <si>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</si>
  <si>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</si>
  <si>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</si>
  <si>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</si>
  <si>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</si>
  <si>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</si>
  <si>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</si>
  <si>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</si>
  <si>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</si>
  <si>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</si>
  <si>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</si>
  <si>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</si>
  <si>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</si>
  <si>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</si>
  <si>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</si>
  <si>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</si>
  <si>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</si>
  <si>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</si>
  <si>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</si>
  <si>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</si>
  <si>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</si>
  <si>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</si>
  <si>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</si>
  <si>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</si>
  <si>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</si>
  <si>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</si>
  <si>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</si>
  <si>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UKUPNO POVUČENO DO 30.11.2024.</t>
  </si>
  <si>
    <t>%  DO 30.11.2024.</t>
  </si>
  <si>
    <t>Koridor Vc u FBiH - Obliaznica Doboj - Poddionica: Putniukovo brdo - Medakovo (FBiH)</t>
  </si>
  <si>
    <t>06.08.2024.</t>
  </si>
  <si>
    <t>26.11.2028.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</si>
</sst>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45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10" fontId="4" fillId="0" borderId="40" xfId="0" applyNumberFormat="1" applyFont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8" fillId="0" borderId="32" xfId="0" applyNumberFormat="1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64" xfId="0" applyFont="1" applyBorder="1"/>
    <xf numFmtId="4" fontId="2" fillId="0" borderId="1" xfId="0" applyNumberFormat="1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 wrapText="1"/>
    </xf>
    <xf numFmtId="4" fontId="5" fillId="0" borderId="43" xfId="0" applyNumberFormat="1" applyFont="1" applyBorder="1"/>
    <xf numFmtId="10" fontId="5" fillId="0" borderId="43" xfId="0" applyNumberFormat="1" applyFont="1" applyBorder="1"/>
    <xf numFmtId="0" fontId="7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wrapText="1"/>
    </xf>
    <xf numFmtId="10" fontId="4" fillId="0" borderId="43" xfId="0" applyNumberFormat="1" applyFont="1" applyBorder="1"/>
    <xf numFmtId="4" fontId="4" fillId="0" borderId="43" xfId="0" applyNumberFormat="1" applyFont="1" applyBorder="1"/>
    <xf numFmtId="0" fontId="17" fillId="0" borderId="40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 wrapText="1"/>
    </xf>
    <xf numFmtId="4" fontId="6" fillId="0" borderId="40" xfId="0" applyNumberFormat="1" applyFont="1" applyFill="1" applyBorder="1" applyAlignment="1">
      <alignment vertical="center" wrapText="1"/>
    </xf>
    <xf numFmtId="10" fontId="5" fillId="0" borderId="40" xfId="0" applyNumberFormat="1" applyFont="1" applyBorder="1"/>
    <xf numFmtId="4" fontId="6" fillId="2" borderId="12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14" fontId="7" fillId="0" borderId="43" xfId="1" applyNumberFormat="1" applyFont="1" applyFill="1" applyBorder="1" applyAlignment="1">
      <alignment horizontal="center" vertical="center" wrapText="1"/>
    </xf>
    <xf numFmtId="14" fontId="7" fillId="0" borderId="40" xfId="1" applyNumberFormat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4" borderId="39" xfId="0" applyNumberFormat="1" applyFont="1" applyFill="1" applyBorder="1" applyAlignment="1">
      <alignment horizontal="center" vertical="center"/>
    </xf>
    <xf numFmtId="4" fontId="2" fillId="4" borderId="40" xfId="0" applyNumberFormat="1" applyFont="1" applyFill="1" applyBorder="1" applyAlignment="1">
      <alignment vertical="center" wrapText="1"/>
    </xf>
    <xf numFmtId="4" fontId="8" fillId="4" borderId="40" xfId="0" applyNumberFormat="1" applyFont="1" applyFill="1" applyBorder="1" applyAlignment="1">
      <alignment horizontal="right" vertical="center"/>
    </xf>
    <xf numFmtId="164" fontId="2" fillId="4" borderId="4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pane ySplit="3" topLeftCell="A37" activePane="bottomLeft" state="frozen"/>
      <selection pane="bottomLeft" activeCell="J38" sqref="J38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94" t="s">
        <v>35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3" s="1" customFormat="1" ht="15.75" customHeight="1" thickBot="1" x14ac:dyDescent="0.25">
      <c r="A2" s="397" t="s">
        <v>11</v>
      </c>
      <c r="B2" s="399" t="s">
        <v>0</v>
      </c>
      <c r="C2" s="247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13" s="1" customFormat="1" ht="45" customHeight="1" thickBot="1" x14ac:dyDescent="0.25">
      <c r="A3" s="398"/>
      <c r="B3" s="400"/>
      <c r="C3" s="248" t="s">
        <v>4</v>
      </c>
      <c r="D3" s="102" t="s">
        <v>5</v>
      </c>
      <c r="E3" s="103" t="s">
        <v>9</v>
      </c>
      <c r="F3" s="248" t="s">
        <v>6</v>
      </c>
      <c r="G3" s="104" t="s">
        <v>7</v>
      </c>
      <c r="H3" s="400"/>
      <c r="I3" s="248" t="s">
        <v>8</v>
      </c>
      <c r="J3" s="105" t="s">
        <v>310</v>
      </c>
      <c r="K3" s="246" t="s">
        <v>311</v>
      </c>
      <c r="L3" s="405"/>
      <c r="M3" s="407"/>
    </row>
    <row r="4" spans="1:13" x14ac:dyDescent="0.25">
      <c r="A4" s="388" t="s">
        <v>15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49" t="s">
        <v>27</v>
      </c>
      <c r="G5" s="249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79" t="s">
        <v>143</v>
      </c>
      <c r="D6" s="179" t="s">
        <v>188</v>
      </c>
      <c r="E6" s="179" t="s">
        <v>149</v>
      </c>
      <c r="F6" s="249" t="s">
        <v>28</v>
      </c>
      <c r="G6" s="249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80" t="s">
        <v>142</v>
      </c>
      <c r="D7" s="380" t="s">
        <v>189</v>
      </c>
      <c r="E7" s="380" t="s">
        <v>151</v>
      </c>
      <c r="F7" s="391" t="s">
        <v>29</v>
      </c>
      <c r="G7" s="391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81"/>
      <c r="D8" s="381"/>
      <c r="E8" s="381"/>
      <c r="F8" s="392"/>
      <c r="G8" s="392"/>
      <c r="H8" s="90" t="s">
        <v>33</v>
      </c>
      <c r="I8" s="13">
        <v>16366193</v>
      </c>
      <c r="J8" s="13">
        <v>16215396.949999999</v>
      </c>
      <c r="K8" s="5">
        <f>J8/I8</f>
        <v>0.99078612539886335</v>
      </c>
      <c r="L8" s="4">
        <v>1372273.2499999998</v>
      </c>
      <c r="M8" s="89"/>
    </row>
    <row r="9" spans="1:13" x14ac:dyDescent="0.25">
      <c r="A9" s="114"/>
      <c r="B9" s="115" t="s">
        <v>13</v>
      </c>
      <c r="C9" s="381"/>
      <c r="D9" s="381"/>
      <c r="E9" s="381"/>
      <c r="F9" s="392"/>
      <c r="G9" s="392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82"/>
      <c r="D10" s="382"/>
      <c r="E10" s="382"/>
      <c r="F10" s="393"/>
      <c r="G10" s="393"/>
      <c r="H10" s="9" t="s">
        <v>33</v>
      </c>
      <c r="I10" s="14">
        <f>I8+I9</f>
        <v>27276989</v>
      </c>
      <c r="J10" s="14">
        <f>J8+J9</f>
        <v>27126192.940000001</v>
      </c>
      <c r="K10" s="6">
        <f t="shared" si="0"/>
        <v>0.99447167500782441</v>
      </c>
      <c r="L10" s="17">
        <f>L8+L9</f>
        <v>1372273.2499999998</v>
      </c>
      <c r="M10" s="93"/>
    </row>
    <row r="11" spans="1:13" ht="36.75" customHeight="1" x14ac:dyDescent="0.25">
      <c r="A11" s="122">
        <v>4</v>
      </c>
      <c r="B11" s="115" t="s">
        <v>19</v>
      </c>
      <c r="C11" s="355" t="s">
        <v>204</v>
      </c>
      <c r="D11" s="380" t="s">
        <v>190</v>
      </c>
      <c r="E11" s="380" t="s">
        <v>191</v>
      </c>
      <c r="F11" s="387" t="s">
        <v>30</v>
      </c>
      <c r="G11" s="387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56"/>
      <c r="D12" s="381"/>
      <c r="E12" s="381"/>
      <c r="F12" s="361"/>
      <c r="G12" s="361"/>
      <c r="H12" s="126" t="s">
        <v>33</v>
      </c>
      <c r="I12" s="13">
        <v>7179487</v>
      </c>
      <c r="J12" s="13">
        <v>6913883</v>
      </c>
      <c r="K12" s="5">
        <f>J12/I12</f>
        <v>0.9630051562179861</v>
      </c>
      <c r="L12" s="4">
        <v>1089601.28</v>
      </c>
      <c r="M12" s="89"/>
    </row>
    <row r="13" spans="1:13" x14ac:dyDescent="0.25">
      <c r="A13" s="122"/>
      <c r="B13" s="127" t="s">
        <v>13</v>
      </c>
      <c r="C13" s="356"/>
      <c r="D13" s="381"/>
      <c r="E13" s="381"/>
      <c r="F13" s="361"/>
      <c r="G13" s="361"/>
      <c r="H13" s="128" t="s">
        <v>33</v>
      </c>
      <c r="I13" s="13">
        <v>12820513</v>
      </c>
      <c r="J13" s="13">
        <v>12464766.35</v>
      </c>
      <c r="K13" s="5">
        <f t="shared" ref="K13:K14" si="1">J13/I13</f>
        <v>0.97225176168847527</v>
      </c>
      <c r="L13" s="4">
        <v>3837150.51</v>
      </c>
      <c r="M13" s="89"/>
    </row>
    <row r="14" spans="1:13" x14ac:dyDescent="0.25">
      <c r="A14" s="129"/>
      <c r="B14" s="7" t="s">
        <v>14</v>
      </c>
      <c r="C14" s="357"/>
      <c r="D14" s="382"/>
      <c r="E14" s="382"/>
      <c r="F14" s="362"/>
      <c r="G14" s="362"/>
      <c r="H14" s="87" t="s">
        <v>33</v>
      </c>
      <c r="I14" s="14">
        <f>I12+I13</f>
        <v>20000000</v>
      </c>
      <c r="J14" s="14">
        <f>J12+J13</f>
        <v>19378649.350000001</v>
      </c>
      <c r="K14" s="6">
        <f t="shared" si="1"/>
        <v>0.96893246750000006</v>
      </c>
      <c r="L14" s="17">
        <f>L12+L13</f>
        <v>4926751.79</v>
      </c>
      <c r="M14" s="89"/>
    </row>
    <row r="15" spans="1:13" ht="45" customHeight="1" x14ac:dyDescent="0.25">
      <c r="A15" s="47">
        <v>5</v>
      </c>
      <c r="B15" s="130" t="s">
        <v>20</v>
      </c>
      <c r="C15" s="179" t="s">
        <v>144</v>
      </c>
      <c r="D15" s="179" t="s">
        <v>192</v>
      </c>
      <c r="E15" s="179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16736074.66</v>
      </c>
      <c r="K15" s="16">
        <f>J15/I15</f>
        <v>0.55786915533333337</v>
      </c>
      <c r="L15" s="19">
        <v>9164117.1900000013</v>
      </c>
      <c r="M15" s="93"/>
    </row>
    <row r="16" spans="1:13" ht="36" x14ac:dyDescent="0.25">
      <c r="A16" s="133">
        <v>6</v>
      </c>
      <c r="B16" s="134" t="s">
        <v>21</v>
      </c>
      <c r="C16" s="380" t="s">
        <v>205</v>
      </c>
      <c r="D16" s="380" t="s">
        <v>193</v>
      </c>
      <c r="E16" s="380" t="s">
        <v>194</v>
      </c>
      <c r="F16" s="378" t="s">
        <v>32</v>
      </c>
      <c r="G16" s="361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81"/>
      <c r="D17" s="381"/>
      <c r="E17" s="381"/>
      <c r="F17" s="378"/>
      <c r="G17" s="361"/>
      <c r="H17" s="123" t="s">
        <v>33</v>
      </c>
      <c r="I17" s="13">
        <v>33600000</v>
      </c>
      <c r="J17" s="13">
        <v>17032698.039999999</v>
      </c>
      <c r="K17" s="5">
        <f>J17/I17</f>
        <v>0.50692553690476183</v>
      </c>
      <c r="L17" s="13">
        <v>10852275.039999999</v>
      </c>
      <c r="M17" s="89"/>
    </row>
    <row r="18" spans="1:13" x14ac:dyDescent="0.25">
      <c r="A18" s="42"/>
      <c r="B18" s="136" t="s">
        <v>13</v>
      </c>
      <c r="C18" s="381"/>
      <c r="D18" s="381"/>
      <c r="E18" s="381"/>
      <c r="F18" s="378"/>
      <c r="G18" s="361"/>
      <c r="H18" s="123" t="s">
        <v>33</v>
      </c>
      <c r="I18" s="13">
        <v>22400000</v>
      </c>
      <c r="J18" s="13">
        <v>6816000</v>
      </c>
      <c r="K18" s="5">
        <f t="shared" ref="K18:K19" si="2">J18/I18</f>
        <v>0.30428571428571427</v>
      </c>
      <c r="L18" s="13">
        <v>405000</v>
      </c>
      <c r="M18" s="89"/>
    </row>
    <row r="19" spans="1:13" x14ac:dyDescent="0.25">
      <c r="A19" s="129"/>
      <c r="B19" s="46" t="s">
        <v>14</v>
      </c>
      <c r="C19" s="382"/>
      <c r="D19" s="382"/>
      <c r="E19" s="382"/>
      <c r="F19" s="379"/>
      <c r="G19" s="362"/>
      <c r="H19" s="137" t="s">
        <v>33</v>
      </c>
      <c r="I19" s="14">
        <f>I17+I18</f>
        <v>56000000</v>
      </c>
      <c r="J19" s="14">
        <f>J17+J18</f>
        <v>23848698.039999999</v>
      </c>
      <c r="K19" s="6">
        <f t="shared" si="2"/>
        <v>0.42586960785714284</v>
      </c>
      <c r="L19" s="14">
        <f>L17+L18</f>
        <v>11257275.039999999</v>
      </c>
      <c r="M19" s="93"/>
    </row>
    <row r="20" spans="1:13" s="3" customFormat="1" ht="24" customHeight="1" x14ac:dyDescent="0.25">
      <c r="A20" s="42">
        <v>7</v>
      </c>
      <c r="B20" s="252" t="s">
        <v>254</v>
      </c>
      <c r="C20" s="355" t="s">
        <v>144</v>
      </c>
      <c r="D20" s="358"/>
      <c r="E20" s="358"/>
      <c r="F20" s="383" t="s">
        <v>255</v>
      </c>
      <c r="G20" s="384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53" t="s">
        <v>12</v>
      </c>
      <c r="C21" s="356"/>
      <c r="D21" s="359"/>
      <c r="E21" s="359"/>
      <c r="F21" s="376"/>
      <c r="G21" s="385"/>
      <c r="H21" s="123" t="s">
        <v>33</v>
      </c>
      <c r="I21" s="244">
        <v>25000000</v>
      </c>
      <c r="J21" s="250">
        <v>62500</v>
      </c>
      <c r="K21" s="5">
        <f>J21/I21</f>
        <v>2.5000000000000001E-3</v>
      </c>
      <c r="L21" s="250">
        <v>0</v>
      </c>
      <c r="M21" s="89"/>
    </row>
    <row r="22" spans="1:13" x14ac:dyDescent="0.25">
      <c r="A22" s="42"/>
      <c r="B22" s="253" t="s">
        <v>13</v>
      </c>
      <c r="C22" s="356"/>
      <c r="D22" s="359"/>
      <c r="E22" s="359"/>
      <c r="F22" s="376"/>
      <c r="G22" s="385"/>
      <c r="H22" s="123" t="s">
        <v>33</v>
      </c>
      <c r="I22" s="244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54" t="s">
        <v>14</v>
      </c>
      <c r="C23" s="357"/>
      <c r="D23" s="360"/>
      <c r="E23" s="360"/>
      <c r="F23" s="377"/>
      <c r="G23" s="386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55" t="s">
        <v>258</v>
      </c>
      <c r="C24" s="355" t="s">
        <v>259</v>
      </c>
      <c r="D24" s="358"/>
      <c r="E24" s="358"/>
      <c r="F24" s="376" t="s">
        <v>260</v>
      </c>
      <c r="G24" s="376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56" t="s">
        <v>12</v>
      </c>
      <c r="C25" s="356"/>
      <c r="D25" s="359"/>
      <c r="E25" s="359"/>
      <c r="F25" s="376"/>
      <c r="G25" s="376"/>
      <c r="H25" s="123" t="s">
        <v>33</v>
      </c>
      <c r="I25" s="244">
        <v>30700000</v>
      </c>
      <c r="J25" s="250">
        <v>76750</v>
      </c>
      <c r="K25" s="5">
        <f>J25/I25</f>
        <v>2.5000000000000001E-3</v>
      </c>
      <c r="L25" s="250">
        <v>0</v>
      </c>
      <c r="M25" s="89"/>
    </row>
    <row r="26" spans="1:13" x14ac:dyDescent="0.25">
      <c r="A26" s="42"/>
      <c r="B26" s="256" t="s">
        <v>13</v>
      </c>
      <c r="C26" s="356"/>
      <c r="D26" s="359"/>
      <c r="E26" s="359"/>
      <c r="F26" s="376"/>
      <c r="G26" s="376"/>
      <c r="H26" s="123" t="s">
        <v>33</v>
      </c>
      <c r="I26" s="244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54" t="s">
        <v>14</v>
      </c>
      <c r="C27" s="357"/>
      <c r="D27" s="360"/>
      <c r="E27" s="360"/>
      <c r="F27" s="377"/>
      <c r="G27" s="377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55" t="s">
        <v>206</v>
      </c>
      <c r="D28" s="358"/>
      <c r="E28" s="358"/>
      <c r="F28" s="361" t="s">
        <v>270</v>
      </c>
      <c r="G28" s="378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56"/>
      <c r="D29" s="359"/>
      <c r="E29" s="359"/>
      <c r="F29" s="361"/>
      <c r="G29" s="378"/>
      <c r="H29" s="123" t="s">
        <v>33</v>
      </c>
      <c r="I29" s="55">
        <v>25000000</v>
      </c>
      <c r="J29" s="250">
        <v>62500</v>
      </c>
      <c r="K29" s="5">
        <f>J29/I29</f>
        <v>2.5000000000000001E-3</v>
      </c>
      <c r="L29" s="250">
        <v>0</v>
      </c>
      <c r="M29" s="89"/>
    </row>
    <row r="30" spans="1:13" x14ac:dyDescent="0.25">
      <c r="A30" s="42"/>
      <c r="B30" s="106" t="s">
        <v>13</v>
      </c>
      <c r="C30" s="356"/>
      <c r="D30" s="359"/>
      <c r="E30" s="359"/>
      <c r="F30" s="361"/>
      <c r="G30" s="378"/>
      <c r="H30" s="123" t="s">
        <v>33</v>
      </c>
      <c r="I30" s="55">
        <v>14000000</v>
      </c>
      <c r="J30" s="13">
        <v>7747978.1399999997</v>
      </c>
      <c r="K30" s="5">
        <f t="shared" ref="K30:K31" si="5">J30/I30</f>
        <v>0.55342700999999994</v>
      </c>
      <c r="L30" s="13">
        <v>7747978.1399999997</v>
      </c>
      <c r="M30" s="89"/>
    </row>
    <row r="31" spans="1:13" x14ac:dyDescent="0.25">
      <c r="A31" s="47"/>
      <c r="B31" s="254" t="s">
        <v>14</v>
      </c>
      <c r="C31" s="356"/>
      <c r="D31" s="360"/>
      <c r="E31" s="360"/>
      <c r="F31" s="362"/>
      <c r="G31" s="379"/>
      <c r="H31" s="137" t="s">
        <v>33</v>
      </c>
      <c r="I31" s="139">
        <f>I29+I30</f>
        <v>39000000</v>
      </c>
      <c r="J31" s="139">
        <f>J29+J30</f>
        <v>7810478.1399999997</v>
      </c>
      <c r="K31" s="6">
        <f t="shared" si="5"/>
        <v>0.20026867025641024</v>
      </c>
      <c r="L31" s="139">
        <f>L29+L30</f>
        <v>7747978.1399999997</v>
      </c>
      <c r="M31" s="93"/>
    </row>
    <row r="32" spans="1:13" s="3" customFormat="1" ht="24" customHeight="1" x14ac:dyDescent="0.25">
      <c r="A32" s="42">
        <v>10</v>
      </c>
      <c r="B32" s="252" t="s">
        <v>290</v>
      </c>
      <c r="C32" s="355" t="s">
        <v>291</v>
      </c>
      <c r="D32" s="358"/>
      <c r="E32" s="358"/>
      <c r="F32" s="361" t="s">
        <v>292</v>
      </c>
      <c r="G32" s="378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56"/>
      <c r="D33" s="359"/>
      <c r="E33" s="359"/>
      <c r="F33" s="361"/>
      <c r="G33" s="378"/>
      <c r="H33" s="123" t="s">
        <v>33</v>
      </c>
      <c r="I33" s="244">
        <v>55380000</v>
      </c>
      <c r="J33" s="250">
        <v>55380000</v>
      </c>
      <c r="K33" s="5">
        <f>J33/I33</f>
        <v>1</v>
      </c>
      <c r="L33" s="250">
        <v>55380000</v>
      </c>
      <c r="M33" s="89"/>
    </row>
    <row r="34" spans="1:13" x14ac:dyDescent="0.25">
      <c r="A34" s="42"/>
      <c r="B34" s="106" t="s">
        <v>13</v>
      </c>
      <c r="C34" s="356"/>
      <c r="D34" s="359"/>
      <c r="E34" s="359"/>
      <c r="F34" s="361"/>
      <c r="G34" s="378"/>
      <c r="H34" s="123" t="s">
        <v>33</v>
      </c>
      <c r="I34" s="244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54" t="s">
        <v>14</v>
      </c>
      <c r="C35" s="357"/>
      <c r="D35" s="360"/>
      <c r="E35" s="360"/>
      <c r="F35" s="362"/>
      <c r="G35" s="379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21" t="s">
        <v>294</v>
      </c>
      <c r="C36" s="319" t="s">
        <v>199</v>
      </c>
      <c r="D36" s="318"/>
      <c r="E36" s="318"/>
      <c r="F36" s="320" t="s">
        <v>295</v>
      </c>
      <c r="G36" s="320" t="s">
        <v>296</v>
      </c>
      <c r="H36" s="113" t="s">
        <v>33</v>
      </c>
      <c r="I36" s="228">
        <v>46100000</v>
      </c>
      <c r="J36" s="66">
        <v>1615250</v>
      </c>
      <c r="K36" s="16">
        <f>J36/I36</f>
        <v>3.5037960954446855E-2</v>
      </c>
      <c r="L36" s="66">
        <v>1615250</v>
      </c>
      <c r="M36" s="93"/>
    </row>
    <row r="37" spans="1:13" s="3" customFormat="1" ht="45" customHeight="1" x14ac:dyDescent="0.25">
      <c r="A37" s="42">
        <v>12</v>
      </c>
      <c r="B37" s="255" t="s">
        <v>298</v>
      </c>
      <c r="C37" s="355" t="s">
        <v>144</v>
      </c>
      <c r="D37" s="358"/>
      <c r="E37" s="358"/>
      <c r="F37" s="361" t="s">
        <v>299</v>
      </c>
      <c r="G37" s="361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56"/>
      <c r="D38" s="359"/>
      <c r="E38" s="359"/>
      <c r="F38" s="361"/>
      <c r="G38" s="361"/>
      <c r="H38" s="123" t="s">
        <v>33</v>
      </c>
      <c r="I38" s="244">
        <v>12000000</v>
      </c>
      <c r="J38" s="250">
        <v>30000</v>
      </c>
      <c r="K38" s="5">
        <f>J38/I38</f>
        <v>2.5000000000000001E-3</v>
      </c>
      <c r="L38" s="250">
        <v>30000</v>
      </c>
      <c r="M38" s="89"/>
    </row>
    <row r="39" spans="1:13" x14ac:dyDescent="0.25">
      <c r="A39" s="42"/>
      <c r="B39" s="106" t="s">
        <v>297</v>
      </c>
      <c r="C39" s="356"/>
      <c r="D39" s="359"/>
      <c r="E39" s="359"/>
      <c r="F39" s="361"/>
      <c r="G39" s="361"/>
      <c r="H39" s="123" t="s">
        <v>33</v>
      </c>
      <c r="I39" s="244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x14ac:dyDescent="0.25">
      <c r="A40" s="47"/>
      <c r="B40" s="254" t="s">
        <v>14</v>
      </c>
      <c r="C40" s="357"/>
      <c r="D40" s="360"/>
      <c r="E40" s="360"/>
      <c r="F40" s="362"/>
      <c r="G40" s="362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s="3" customFormat="1" ht="45" customHeight="1" x14ac:dyDescent="0.25">
      <c r="A41" s="42">
        <v>13</v>
      </c>
      <c r="B41" s="326" t="s">
        <v>300</v>
      </c>
      <c r="C41" s="355" t="s">
        <v>291</v>
      </c>
      <c r="D41" s="358"/>
      <c r="E41" s="358"/>
      <c r="F41" s="408" t="s">
        <v>301</v>
      </c>
      <c r="G41" s="408" t="s">
        <v>261</v>
      </c>
      <c r="H41" s="138"/>
      <c r="I41" s="44"/>
      <c r="J41" s="44"/>
      <c r="K41" s="45"/>
      <c r="L41" s="44"/>
      <c r="M41" s="89"/>
    </row>
    <row r="42" spans="1:13" x14ac:dyDescent="0.25">
      <c r="A42" s="42"/>
      <c r="B42" s="106" t="s">
        <v>12</v>
      </c>
      <c r="C42" s="356"/>
      <c r="D42" s="359"/>
      <c r="E42" s="359"/>
      <c r="F42" s="409"/>
      <c r="G42" s="409"/>
      <c r="H42" s="123" t="s">
        <v>33</v>
      </c>
      <c r="I42" s="327">
        <v>19240000</v>
      </c>
      <c r="J42" s="250">
        <v>48100</v>
      </c>
      <c r="K42" s="5">
        <f>J42/I42</f>
        <v>2.5000000000000001E-3</v>
      </c>
      <c r="L42" s="250">
        <v>48100</v>
      </c>
      <c r="M42" s="89"/>
    </row>
    <row r="43" spans="1:13" x14ac:dyDescent="0.25">
      <c r="A43" s="42"/>
      <c r="B43" s="106" t="s">
        <v>13</v>
      </c>
      <c r="C43" s="356"/>
      <c r="D43" s="359"/>
      <c r="E43" s="359"/>
      <c r="F43" s="409"/>
      <c r="G43" s="409"/>
      <c r="H43" s="123" t="s">
        <v>33</v>
      </c>
      <c r="I43" s="244">
        <v>48060000</v>
      </c>
      <c r="J43" s="13">
        <v>120150</v>
      </c>
      <c r="K43" s="5">
        <f t="shared" ref="K43:K44" si="8">J43/I43</f>
        <v>2.5000000000000001E-3</v>
      </c>
      <c r="L43" s="13">
        <v>120150</v>
      </c>
      <c r="M43" s="89"/>
    </row>
    <row r="44" spans="1:13" ht="15.75" thickBot="1" x14ac:dyDescent="0.3">
      <c r="A44" s="47"/>
      <c r="B44" s="254" t="s">
        <v>14</v>
      </c>
      <c r="C44" s="357"/>
      <c r="D44" s="360"/>
      <c r="E44" s="360"/>
      <c r="F44" s="410"/>
      <c r="G44" s="410"/>
      <c r="H44" s="137" t="s">
        <v>33</v>
      </c>
      <c r="I44" s="139">
        <f>I42+I43</f>
        <v>67300000</v>
      </c>
      <c r="J44" s="139">
        <f>J42+J43</f>
        <v>168250</v>
      </c>
      <c r="K44" s="6">
        <f t="shared" si="8"/>
        <v>2.5000000000000001E-3</v>
      </c>
      <c r="L44" s="139">
        <f>L42+L43</f>
        <v>168250</v>
      </c>
      <c r="M44" s="93"/>
    </row>
    <row r="45" spans="1:13" ht="15.75" thickBot="1" x14ac:dyDescent="0.3">
      <c r="A45" s="373" t="s">
        <v>257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5"/>
    </row>
    <row r="46" spans="1:13" s="3" customFormat="1" ht="24" customHeight="1" x14ac:dyDescent="0.25">
      <c r="A46" s="258">
        <v>1</v>
      </c>
      <c r="B46" s="259" t="s">
        <v>262</v>
      </c>
      <c r="C46" s="363" t="s">
        <v>144</v>
      </c>
      <c r="D46" s="365"/>
      <c r="E46" s="365"/>
      <c r="F46" s="367" t="s">
        <v>255</v>
      </c>
      <c r="G46" s="370" t="s">
        <v>263</v>
      </c>
      <c r="H46" s="260"/>
      <c r="I46" s="261"/>
      <c r="J46" s="261"/>
      <c r="K46" s="262"/>
      <c r="L46" s="261"/>
      <c r="M46" s="263"/>
    </row>
    <row r="47" spans="1:13" x14ac:dyDescent="0.25">
      <c r="A47" s="42"/>
      <c r="B47" s="257" t="s">
        <v>12</v>
      </c>
      <c r="C47" s="356"/>
      <c r="D47" s="359"/>
      <c r="E47" s="359"/>
      <c r="F47" s="368"/>
      <c r="G47" s="371"/>
      <c r="H47" s="123" t="s">
        <v>33</v>
      </c>
      <c r="I47" s="241">
        <v>1150000</v>
      </c>
      <c r="J47" s="250">
        <v>0</v>
      </c>
      <c r="K47" s="5">
        <f>J47/I47</f>
        <v>0</v>
      </c>
      <c r="L47" s="13">
        <v>0</v>
      </c>
      <c r="M47" s="89"/>
    </row>
    <row r="48" spans="1:13" x14ac:dyDescent="0.25">
      <c r="A48" s="42"/>
      <c r="B48" s="257" t="s">
        <v>13</v>
      </c>
      <c r="C48" s="356"/>
      <c r="D48" s="359"/>
      <c r="E48" s="359"/>
      <c r="F48" s="368"/>
      <c r="G48" s="371"/>
      <c r="H48" s="123" t="s">
        <v>33</v>
      </c>
      <c r="I48" s="241">
        <v>1150000</v>
      </c>
      <c r="J48" s="13">
        <v>0</v>
      </c>
      <c r="K48" s="5">
        <f t="shared" ref="K48:K49" si="9">J48/I48</f>
        <v>0</v>
      </c>
      <c r="L48" s="13">
        <v>0</v>
      </c>
      <c r="M48" s="89"/>
    </row>
    <row r="49" spans="1:13" ht="15.75" thickBot="1" x14ac:dyDescent="0.3">
      <c r="A49" s="41"/>
      <c r="B49" s="264" t="s">
        <v>95</v>
      </c>
      <c r="C49" s="364"/>
      <c r="D49" s="366"/>
      <c r="E49" s="366"/>
      <c r="F49" s="369"/>
      <c r="G49" s="372"/>
      <c r="H49" s="265" t="s">
        <v>33</v>
      </c>
      <c r="I49" s="140">
        <f>I47+I48</f>
        <v>2300000</v>
      </c>
      <c r="J49" s="140">
        <f>J47+J48</f>
        <v>0</v>
      </c>
      <c r="K49" s="266">
        <f t="shared" si="9"/>
        <v>0</v>
      </c>
      <c r="L49" s="140">
        <f>L47+L48</f>
        <v>0</v>
      </c>
      <c r="M49" s="97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1:13" x14ac:dyDescent="0.2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</row>
    <row r="58" spans="1:13" x14ac:dyDescent="0.2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</row>
    <row r="59" spans="1:13" x14ac:dyDescent="0.25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x14ac:dyDescent="0.25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</row>
  </sheetData>
  <mergeCells count="60">
    <mergeCell ref="C41:C44"/>
    <mergeCell ref="D41:D44"/>
    <mergeCell ref="E41:E44"/>
    <mergeCell ref="F41:F44"/>
    <mergeCell ref="G41:G44"/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45:M45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46:C49"/>
    <mergeCell ref="D46:D49"/>
    <mergeCell ref="E46:E49"/>
    <mergeCell ref="F46:F49"/>
    <mergeCell ref="G46:G49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workbookViewId="0">
      <pane ySplit="3" topLeftCell="A13" activePane="bottomLeft" state="frozen"/>
      <selection pane="bottomLeft" activeCell="J11" sqref="J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4" t="s">
        <v>218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4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14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</row>
    <row r="4" spans="1:14" x14ac:dyDescent="0.2">
      <c r="A4" s="413" t="s">
        <v>42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5"/>
    </row>
    <row r="5" spans="1:14" ht="75" customHeight="1" x14ac:dyDescent="0.2">
      <c r="A5" s="148">
        <v>1</v>
      </c>
      <c r="B5" s="221" t="s">
        <v>36</v>
      </c>
      <c r="C5" s="324" t="s">
        <v>142</v>
      </c>
      <c r="D5" s="219" t="s">
        <v>170</v>
      </c>
      <c r="E5" s="151" t="s">
        <v>171</v>
      </c>
      <c r="F5" s="323" t="s">
        <v>43</v>
      </c>
      <c r="G5" s="242" t="s">
        <v>44</v>
      </c>
      <c r="H5" s="297" t="s">
        <v>33</v>
      </c>
      <c r="I5" s="149">
        <v>15000000</v>
      </c>
      <c r="J5" s="220">
        <v>0</v>
      </c>
      <c r="K5" s="65">
        <f t="shared" ref="K5:K13" si="0">J5/I5</f>
        <v>0</v>
      </c>
      <c r="L5" s="66">
        <v>0</v>
      </c>
      <c r="M5" s="224" t="s">
        <v>202</v>
      </c>
    </row>
    <row r="6" spans="1:14" ht="45" customHeight="1" x14ac:dyDescent="0.2">
      <c r="A6" s="148">
        <v>2</v>
      </c>
      <c r="B6" s="149" t="s">
        <v>37</v>
      </c>
      <c r="C6" s="324" t="s">
        <v>143</v>
      </c>
      <c r="D6" s="222"/>
      <c r="E6" s="222"/>
      <c r="F6" s="323" t="s">
        <v>45</v>
      </c>
      <c r="G6" s="325" t="s">
        <v>243</v>
      </c>
      <c r="H6" s="297" t="s">
        <v>33</v>
      </c>
      <c r="I6" s="149">
        <v>100000000</v>
      </c>
      <c r="J6" s="64">
        <v>93050000</v>
      </c>
      <c r="K6" s="65">
        <f t="shared" si="0"/>
        <v>0.93049999999999999</v>
      </c>
      <c r="L6" s="66">
        <v>30950000</v>
      </c>
      <c r="M6" s="150"/>
    </row>
    <row r="7" spans="1:14" ht="45" customHeight="1" x14ac:dyDescent="0.2">
      <c r="A7" s="148">
        <v>3</v>
      </c>
      <c r="B7" s="149" t="s">
        <v>38</v>
      </c>
      <c r="C7" s="324" t="s">
        <v>184</v>
      </c>
      <c r="D7" s="219" t="s">
        <v>172</v>
      </c>
      <c r="E7" s="324" t="s">
        <v>173</v>
      </c>
      <c r="F7" s="323" t="s">
        <v>46</v>
      </c>
      <c r="G7" s="325" t="s">
        <v>235</v>
      </c>
      <c r="H7" s="297" t="s">
        <v>33</v>
      </c>
      <c r="I7" s="149">
        <v>15000000</v>
      </c>
      <c r="J7" s="64">
        <v>15000000</v>
      </c>
      <c r="K7" s="65">
        <f t="shared" si="0"/>
        <v>1</v>
      </c>
      <c r="L7" s="66">
        <v>7000000</v>
      </c>
      <c r="M7" s="224" t="s">
        <v>203</v>
      </c>
    </row>
    <row r="8" spans="1:14" ht="15" customHeight="1" x14ac:dyDescent="0.2">
      <c r="A8" s="148">
        <v>4</v>
      </c>
      <c r="B8" s="221" t="s">
        <v>39</v>
      </c>
      <c r="C8" s="324" t="s">
        <v>143</v>
      </c>
      <c r="D8" s="151">
        <v>43216</v>
      </c>
      <c r="E8" s="324" t="s">
        <v>149</v>
      </c>
      <c r="F8" s="323" t="s">
        <v>47</v>
      </c>
      <c r="G8" s="325" t="s">
        <v>48</v>
      </c>
      <c r="H8" s="297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0"/>
    </row>
    <row r="9" spans="1:14" ht="15" customHeight="1" x14ac:dyDescent="0.2">
      <c r="A9" s="148">
        <v>5</v>
      </c>
      <c r="B9" s="149" t="s">
        <v>40</v>
      </c>
      <c r="C9" s="324" t="s">
        <v>143</v>
      </c>
      <c r="D9" s="324"/>
      <c r="E9" s="324"/>
      <c r="F9" s="323" t="s">
        <v>47</v>
      </c>
      <c r="G9" s="325" t="s">
        <v>48</v>
      </c>
      <c r="H9" s="297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0"/>
    </row>
    <row r="10" spans="1:14" ht="30" customHeight="1" x14ac:dyDescent="0.2">
      <c r="A10" s="148">
        <v>6</v>
      </c>
      <c r="B10" s="149" t="s">
        <v>160</v>
      </c>
      <c r="C10" s="324" t="s">
        <v>144</v>
      </c>
      <c r="D10" s="219" t="s">
        <v>174</v>
      </c>
      <c r="E10" s="324" t="s">
        <v>135</v>
      </c>
      <c r="F10" s="323" t="s">
        <v>49</v>
      </c>
      <c r="G10" s="325" t="s">
        <v>50</v>
      </c>
      <c r="H10" s="297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0"/>
    </row>
    <row r="11" spans="1:14" ht="30" customHeight="1" x14ac:dyDescent="0.2">
      <c r="A11" s="148">
        <v>7</v>
      </c>
      <c r="B11" s="149" t="s">
        <v>41</v>
      </c>
      <c r="C11" s="324" t="s">
        <v>144</v>
      </c>
      <c r="D11" s="219" t="s">
        <v>174</v>
      </c>
      <c r="E11" s="324" t="s">
        <v>135</v>
      </c>
      <c r="F11" s="323" t="s">
        <v>51</v>
      </c>
      <c r="G11" s="325" t="s">
        <v>50</v>
      </c>
      <c r="H11" s="297" t="s">
        <v>33</v>
      </c>
      <c r="I11" s="149">
        <v>19000000</v>
      </c>
      <c r="J11" s="64">
        <v>18000000</v>
      </c>
      <c r="K11" s="65">
        <f t="shared" si="0"/>
        <v>0.94736842105263153</v>
      </c>
      <c r="L11" s="66">
        <v>6000000</v>
      </c>
      <c r="M11" s="150"/>
    </row>
    <row r="12" spans="1:14" s="81" customFormat="1" ht="30" customHeight="1" x14ac:dyDescent="0.2">
      <c r="A12" s="148">
        <v>8</v>
      </c>
      <c r="B12" s="149" t="s">
        <v>165</v>
      </c>
      <c r="C12" s="324" t="s">
        <v>143</v>
      </c>
      <c r="D12" s="223" t="s">
        <v>166</v>
      </c>
      <c r="E12" s="295" t="s">
        <v>167</v>
      </c>
      <c r="F12" s="323" t="s">
        <v>168</v>
      </c>
      <c r="G12" s="325" t="s">
        <v>169</v>
      </c>
      <c r="H12" s="297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2"/>
      <c r="N12" s="80"/>
    </row>
    <row r="13" spans="1:14" s="88" customFormat="1" ht="30" customHeight="1" x14ac:dyDescent="0.2">
      <c r="A13" s="148">
        <v>9</v>
      </c>
      <c r="B13" s="149" t="s">
        <v>161</v>
      </c>
      <c r="C13" s="324" t="s">
        <v>143</v>
      </c>
      <c r="D13" s="297" t="s">
        <v>162</v>
      </c>
      <c r="E13" s="295" t="s">
        <v>138</v>
      </c>
      <c r="F13" s="323" t="s">
        <v>163</v>
      </c>
      <c r="G13" s="325" t="s">
        <v>164</v>
      </c>
      <c r="H13" s="297" t="s">
        <v>33</v>
      </c>
      <c r="I13" s="149">
        <v>340000000</v>
      </c>
      <c r="J13" s="77">
        <v>138940000</v>
      </c>
      <c r="K13" s="78">
        <f t="shared" si="0"/>
        <v>0.40864705882352942</v>
      </c>
      <c r="L13" s="79">
        <v>70200000</v>
      </c>
      <c r="M13" s="152"/>
      <c r="N13" s="217"/>
    </row>
    <row r="14" spans="1:14" s="88" customFormat="1" ht="30" customHeight="1" x14ac:dyDescent="0.2">
      <c r="A14" s="42">
        <v>10</v>
      </c>
      <c r="B14" s="163" t="s">
        <v>302</v>
      </c>
      <c r="C14" s="324" t="s">
        <v>143</v>
      </c>
      <c r="D14" s="223"/>
      <c r="E14" s="295"/>
      <c r="F14" s="323" t="s">
        <v>304</v>
      </c>
      <c r="G14" s="323" t="s">
        <v>267</v>
      </c>
      <c r="H14" s="297" t="s">
        <v>33</v>
      </c>
      <c r="I14" s="149">
        <v>35000000</v>
      </c>
      <c r="J14" s="77">
        <v>0</v>
      </c>
      <c r="K14" s="78">
        <f>J14/I14</f>
        <v>0</v>
      </c>
      <c r="L14" s="79">
        <v>0</v>
      </c>
      <c r="M14" s="152"/>
      <c r="N14" s="217"/>
    </row>
    <row r="15" spans="1:14" s="88" customFormat="1" ht="30" customHeight="1" thickBot="1" x14ac:dyDescent="0.25">
      <c r="A15" s="41">
        <v>11</v>
      </c>
      <c r="B15" s="328" t="s">
        <v>303</v>
      </c>
      <c r="C15" s="216" t="s">
        <v>184</v>
      </c>
      <c r="D15" s="156"/>
      <c r="E15" s="154"/>
      <c r="F15" s="155" t="s">
        <v>305</v>
      </c>
      <c r="G15" s="155" t="s">
        <v>306</v>
      </c>
      <c r="H15" s="156" t="s">
        <v>33</v>
      </c>
      <c r="I15" s="153">
        <v>75000000</v>
      </c>
      <c r="J15" s="82">
        <v>0</v>
      </c>
      <c r="K15" s="83">
        <f t="shared" ref="K15" si="1">J15/I15</f>
        <v>0</v>
      </c>
      <c r="L15" s="84">
        <v>0</v>
      </c>
      <c r="M15" s="157"/>
      <c r="N15" s="217"/>
    </row>
    <row r="16" spans="1:14" x14ac:dyDescent="0.2">
      <c r="A16" s="416" t="s">
        <v>52</v>
      </c>
      <c r="B16" s="417"/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8"/>
    </row>
    <row r="17" spans="1:63" s="81" customFormat="1" ht="45" customHeight="1" x14ac:dyDescent="0.2">
      <c r="A17" s="148">
        <v>1</v>
      </c>
      <c r="B17" s="149" t="s">
        <v>53</v>
      </c>
      <c r="C17" s="324" t="s">
        <v>143</v>
      </c>
      <c r="D17" s="324" t="s">
        <v>56</v>
      </c>
      <c r="E17" s="324" t="s">
        <v>149</v>
      </c>
      <c r="F17" s="210" t="s">
        <v>28</v>
      </c>
      <c r="G17" s="297" t="s">
        <v>57</v>
      </c>
      <c r="H17" s="210" t="s">
        <v>60</v>
      </c>
      <c r="I17" s="180">
        <v>6800000</v>
      </c>
      <c r="J17" s="66">
        <v>3115409.67</v>
      </c>
      <c r="K17" s="65">
        <f t="shared" ref="K17:K22" si="2">J17/I17</f>
        <v>0.45814848088235294</v>
      </c>
      <c r="L17" s="227">
        <v>0</v>
      </c>
      <c r="M17" s="152"/>
    </row>
    <row r="18" spans="1:63" s="81" customFormat="1" ht="45" customHeight="1" x14ac:dyDescent="0.2">
      <c r="A18" s="148">
        <v>2</v>
      </c>
      <c r="B18" s="149" t="s">
        <v>54</v>
      </c>
      <c r="C18" s="324" t="s">
        <v>143</v>
      </c>
      <c r="D18" s="324" t="s">
        <v>136</v>
      </c>
      <c r="E18" s="324" t="s">
        <v>135</v>
      </c>
      <c r="F18" s="210" t="s">
        <v>58</v>
      </c>
      <c r="G18" s="297" t="s">
        <v>26</v>
      </c>
      <c r="H18" s="210" t="s">
        <v>60</v>
      </c>
      <c r="I18" s="180">
        <v>19422000</v>
      </c>
      <c r="J18" s="66">
        <v>16167647.890000001</v>
      </c>
      <c r="K18" s="65">
        <f t="shared" si="2"/>
        <v>0.83243990783647415</v>
      </c>
      <c r="L18" s="227">
        <v>0</v>
      </c>
      <c r="M18" s="152"/>
    </row>
    <row r="19" spans="1:63" s="81" customFormat="1" ht="60" customHeight="1" x14ac:dyDescent="0.2">
      <c r="A19" s="148">
        <v>3</v>
      </c>
      <c r="B19" s="149" t="s">
        <v>55</v>
      </c>
      <c r="C19" s="324" t="s">
        <v>143</v>
      </c>
      <c r="D19" s="324" t="s">
        <v>137</v>
      </c>
      <c r="E19" s="324" t="s">
        <v>150</v>
      </c>
      <c r="F19" s="210" t="s">
        <v>59</v>
      </c>
      <c r="G19" s="297" t="s">
        <v>26</v>
      </c>
      <c r="H19" s="210" t="s">
        <v>60</v>
      </c>
      <c r="I19" s="180">
        <v>11780000</v>
      </c>
      <c r="J19" s="66">
        <v>11779560.1</v>
      </c>
      <c r="K19" s="65">
        <f t="shared" si="2"/>
        <v>0.99996265704584042</v>
      </c>
      <c r="L19" s="66">
        <v>1177560.1000000001</v>
      </c>
      <c r="M19" s="152"/>
    </row>
    <row r="20" spans="1:63" ht="30" customHeight="1" x14ac:dyDescent="0.2">
      <c r="A20" s="234">
        <v>4</v>
      </c>
      <c r="B20" s="228" t="s">
        <v>225</v>
      </c>
      <c r="C20" s="324" t="s">
        <v>143</v>
      </c>
      <c r="D20" s="237" t="s">
        <v>228</v>
      </c>
      <c r="E20" s="324" t="s">
        <v>99</v>
      </c>
      <c r="F20" s="324" t="s">
        <v>99</v>
      </c>
      <c r="G20" s="230" t="s">
        <v>214</v>
      </c>
      <c r="H20" s="210" t="s">
        <v>60</v>
      </c>
      <c r="I20" s="233">
        <v>5000000</v>
      </c>
      <c r="J20" s="66">
        <v>3500000</v>
      </c>
      <c r="K20" s="65">
        <f t="shared" si="2"/>
        <v>0.7</v>
      </c>
      <c r="L20" s="227">
        <v>0</v>
      </c>
      <c r="M20" s="150"/>
    </row>
    <row r="21" spans="1:63" ht="60" customHeight="1" x14ac:dyDescent="0.2">
      <c r="A21" s="329">
        <v>5</v>
      </c>
      <c r="B21" s="336" t="s">
        <v>226</v>
      </c>
      <c r="C21" s="322" t="s">
        <v>144</v>
      </c>
      <c r="D21" s="330" t="s">
        <v>229</v>
      </c>
      <c r="E21" s="330" t="s">
        <v>230</v>
      </c>
      <c r="F21" s="330" t="s">
        <v>230</v>
      </c>
      <c r="G21" s="251" t="s">
        <v>244</v>
      </c>
      <c r="H21" s="331" t="s">
        <v>60</v>
      </c>
      <c r="I21" s="332">
        <v>595000</v>
      </c>
      <c r="J21" s="333">
        <v>416500</v>
      </c>
      <c r="K21" s="334">
        <f t="shared" si="2"/>
        <v>0.7</v>
      </c>
      <c r="L21" s="333">
        <v>416500</v>
      </c>
      <c r="M21" s="335"/>
    </row>
    <row r="22" spans="1:63" ht="45" customHeight="1" x14ac:dyDescent="0.2">
      <c r="A22" s="235">
        <v>6</v>
      </c>
      <c r="B22" s="228" t="s">
        <v>227</v>
      </c>
      <c r="C22" s="324" t="s">
        <v>144</v>
      </c>
      <c r="D22" s="237" t="s">
        <v>229</v>
      </c>
      <c r="E22" s="237" t="s">
        <v>230</v>
      </c>
      <c r="F22" s="237" t="s">
        <v>230</v>
      </c>
      <c r="G22" s="230" t="s">
        <v>244</v>
      </c>
      <c r="H22" s="210" t="s">
        <v>60</v>
      </c>
      <c r="I22" s="233">
        <v>1500000</v>
      </c>
      <c r="J22" s="66">
        <v>642857</v>
      </c>
      <c r="K22" s="65">
        <f t="shared" si="2"/>
        <v>0.42857133333333336</v>
      </c>
      <c r="L22" s="227">
        <v>642857</v>
      </c>
      <c r="M22" s="150"/>
    </row>
    <row r="23" spans="1:63" s="3" customFormat="1" ht="24" customHeight="1" x14ac:dyDescent="0.25">
      <c r="A23" s="419">
        <v>7</v>
      </c>
      <c r="B23" s="337" t="s">
        <v>307</v>
      </c>
      <c r="C23" s="421" t="s">
        <v>144</v>
      </c>
      <c r="D23" s="423"/>
      <c r="E23" s="423"/>
      <c r="F23" s="425" t="s">
        <v>309</v>
      </c>
      <c r="G23" s="411" t="s">
        <v>244</v>
      </c>
      <c r="H23" s="338"/>
      <c r="I23" s="339"/>
      <c r="J23" s="339"/>
      <c r="K23" s="340"/>
      <c r="L23" s="339"/>
      <c r="M23" s="150"/>
    </row>
    <row r="24" spans="1:63" customFormat="1" ht="15" x14ac:dyDescent="0.25">
      <c r="A24" s="419"/>
      <c r="B24" s="341" t="s">
        <v>12</v>
      </c>
      <c r="C24" s="421"/>
      <c r="D24" s="423"/>
      <c r="E24" s="423"/>
      <c r="F24" s="425"/>
      <c r="G24" s="411"/>
      <c r="H24" s="342" t="s">
        <v>33</v>
      </c>
      <c r="I24" s="228">
        <v>2927500</v>
      </c>
      <c r="J24" s="228">
        <v>0</v>
      </c>
      <c r="K24" s="343">
        <f>J24/I24</f>
        <v>0</v>
      </c>
      <c r="L24" s="344">
        <v>0</v>
      </c>
      <c r="M24" s="150"/>
    </row>
    <row r="25" spans="1:63" customFormat="1" ht="15" x14ac:dyDescent="0.25">
      <c r="A25" s="419"/>
      <c r="B25" s="341" t="s">
        <v>13</v>
      </c>
      <c r="C25" s="421"/>
      <c r="D25" s="423"/>
      <c r="E25" s="423"/>
      <c r="F25" s="425"/>
      <c r="G25" s="411"/>
      <c r="H25" s="342" t="s">
        <v>33</v>
      </c>
      <c r="I25" s="228">
        <v>2927500</v>
      </c>
      <c r="J25" s="344">
        <v>0</v>
      </c>
      <c r="K25" s="343">
        <f t="shared" ref="K25:K26" si="3">J25/I25</f>
        <v>0</v>
      </c>
      <c r="L25" s="344">
        <v>0</v>
      </c>
      <c r="M25" s="150"/>
    </row>
    <row r="26" spans="1:63" customFormat="1" ht="15.75" thickBot="1" x14ac:dyDescent="0.3">
      <c r="A26" s="420"/>
      <c r="B26" s="345" t="s">
        <v>308</v>
      </c>
      <c r="C26" s="422"/>
      <c r="D26" s="424"/>
      <c r="E26" s="424"/>
      <c r="F26" s="426"/>
      <c r="G26" s="412"/>
      <c r="H26" s="346" t="s">
        <v>33</v>
      </c>
      <c r="I26" s="347">
        <f>I24+I25</f>
        <v>5855000</v>
      </c>
      <c r="J26" s="347">
        <f>J24+J25</f>
        <v>0</v>
      </c>
      <c r="K26" s="348">
        <f t="shared" si="3"/>
        <v>0</v>
      </c>
      <c r="L26" s="347">
        <f>L24+L25</f>
        <v>0</v>
      </c>
      <c r="M26" s="215"/>
    </row>
    <row r="28" spans="1:63" s="34" customFormat="1" x14ac:dyDescent="0.2">
      <c r="A28" s="32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3"/>
      <c r="W28" s="69"/>
      <c r="X28" s="70"/>
      <c r="Y28" s="71"/>
      <c r="Z28" s="72"/>
      <c r="AA28" s="73"/>
      <c r="AB28" s="7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</row>
    <row r="29" spans="1:63" x14ac:dyDescent="0.2">
      <c r="A29" s="143"/>
      <c r="B29" s="143"/>
      <c r="C29" s="143"/>
      <c r="D29" s="143"/>
      <c r="E29" s="143"/>
      <c r="F29" s="143"/>
      <c r="G29" s="143"/>
    </row>
  </sheetData>
  <mergeCells count="16">
    <mergeCell ref="G23:G26"/>
    <mergeCell ref="A4:M4"/>
    <mergeCell ref="A16:M16"/>
    <mergeCell ref="A1:M1"/>
    <mergeCell ref="B2:B3"/>
    <mergeCell ref="D2:G2"/>
    <mergeCell ref="H2:H3"/>
    <mergeCell ref="I2:K2"/>
    <mergeCell ref="L2:L3"/>
    <mergeCell ref="M2:M3"/>
    <mergeCell ref="A2:A3"/>
    <mergeCell ref="A23:A26"/>
    <mergeCell ref="C23:C26"/>
    <mergeCell ref="D23:D26"/>
    <mergeCell ref="E23:E26"/>
    <mergeCell ref="F23:F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pane ySplit="3" topLeftCell="A24" activePane="bottomLeft" state="frozen"/>
      <selection pane="bottomLeft" activeCell="H30" sqref="H3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94" t="s">
        <v>219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  <c r="N1" s="143"/>
    </row>
    <row r="2" spans="1:14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  <c r="N2" s="143"/>
    </row>
    <row r="3" spans="1:14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  <c r="N3" s="143"/>
    </row>
    <row r="4" spans="1:14" ht="12.75" thickBot="1" x14ac:dyDescent="0.25">
      <c r="A4" s="416" t="s">
        <v>62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8"/>
      <c r="N4" s="143"/>
    </row>
    <row r="5" spans="1:14" s="2" customFormat="1" ht="75" customHeight="1" x14ac:dyDescent="0.2">
      <c r="A5" s="101">
        <v>1</v>
      </c>
      <c r="B5" s="276" t="s">
        <v>64</v>
      </c>
      <c r="C5" s="277" t="s">
        <v>144</v>
      </c>
      <c r="D5" s="277" t="s">
        <v>175</v>
      </c>
      <c r="E5" s="278" t="s">
        <v>176</v>
      </c>
      <c r="F5" s="279" t="s">
        <v>76</v>
      </c>
      <c r="G5" s="280" t="s">
        <v>245</v>
      </c>
      <c r="H5" s="285" t="s">
        <v>33</v>
      </c>
      <c r="I5" s="276">
        <v>6000000</v>
      </c>
      <c r="J5" s="281">
        <v>5960647.3600000003</v>
      </c>
      <c r="K5" s="212">
        <f t="shared" ref="K5:K25" si="0">J5/I5</f>
        <v>0.99344122666666668</v>
      </c>
      <c r="L5" s="211">
        <v>33677.15</v>
      </c>
      <c r="M5" s="213"/>
      <c r="N5" s="160"/>
    </row>
    <row r="6" spans="1:14" ht="30" customHeight="1" x14ac:dyDescent="0.2">
      <c r="A6" s="148">
        <v>2</v>
      </c>
      <c r="B6" s="149" t="s">
        <v>65</v>
      </c>
      <c r="C6" s="288" t="s">
        <v>144</v>
      </c>
      <c r="D6" s="268" t="s">
        <v>34</v>
      </c>
      <c r="E6" s="269" t="s">
        <v>145</v>
      </c>
      <c r="F6" s="287">
        <v>43490</v>
      </c>
      <c r="G6" s="289" t="s">
        <v>246</v>
      </c>
      <c r="H6" s="286" t="s">
        <v>33</v>
      </c>
      <c r="I6" s="149">
        <v>25000000</v>
      </c>
      <c r="J6" s="220">
        <v>17708693.760000002</v>
      </c>
      <c r="K6" s="65">
        <f t="shared" si="0"/>
        <v>0.70834775040000009</v>
      </c>
      <c r="L6" s="66">
        <v>4289401.18</v>
      </c>
      <c r="M6" s="150"/>
      <c r="N6" s="143"/>
    </row>
    <row r="7" spans="1:14" ht="30" customHeight="1" x14ac:dyDescent="0.2">
      <c r="A7" s="148">
        <v>3</v>
      </c>
      <c r="B7" s="149" t="s">
        <v>66</v>
      </c>
      <c r="C7" s="288" t="s">
        <v>143</v>
      </c>
      <c r="D7" s="288" t="s">
        <v>45</v>
      </c>
      <c r="E7" s="288" t="s">
        <v>158</v>
      </c>
      <c r="F7" s="287" t="s">
        <v>77</v>
      </c>
      <c r="G7" s="287" t="s">
        <v>78</v>
      </c>
      <c r="H7" s="286" t="s">
        <v>33</v>
      </c>
      <c r="I7" s="149">
        <v>65000000</v>
      </c>
      <c r="J7" s="64">
        <v>49301697.719999999</v>
      </c>
      <c r="K7" s="65">
        <f t="shared" si="0"/>
        <v>0.75848765723076916</v>
      </c>
      <c r="L7" s="66">
        <v>8017713.2400000002</v>
      </c>
      <c r="M7" s="150"/>
      <c r="N7" s="143"/>
    </row>
    <row r="8" spans="1:14" ht="75" customHeight="1" x14ac:dyDescent="0.2">
      <c r="A8" s="148">
        <v>4</v>
      </c>
      <c r="B8" s="149" t="s">
        <v>67</v>
      </c>
      <c r="C8" s="288" t="s">
        <v>144</v>
      </c>
      <c r="D8" s="288" t="s">
        <v>177</v>
      </c>
      <c r="E8" s="288" t="s">
        <v>140</v>
      </c>
      <c r="F8" s="287" t="s">
        <v>79</v>
      </c>
      <c r="G8" s="289" t="s">
        <v>247</v>
      </c>
      <c r="H8" s="286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0"/>
      <c r="N8" s="143"/>
    </row>
    <row r="9" spans="1:14" ht="45" customHeight="1" x14ac:dyDescent="0.2">
      <c r="A9" s="148">
        <v>5</v>
      </c>
      <c r="B9" s="149" t="s">
        <v>68</v>
      </c>
      <c r="C9" s="288" t="s">
        <v>143</v>
      </c>
      <c r="D9" s="288" t="s">
        <v>178</v>
      </c>
      <c r="E9" s="288" t="s">
        <v>179</v>
      </c>
      <c r="F9" s="287" t="s">
        <v>80</v>
      </c>
      <c r="G9" s="289" t="s">
        <v>248</v>
      </c>
      <c r="H9" s="286" t="s">
        <v>33</v>
      </c>
      <c r="I9" s="149">
        <v>10000000</v>
      </c>
      <c r="J9" s="64">
        <v>8243655.1200000001</v>
      </c>
      <c r="K9" s="65">
        <f t="shared" si="0"/>
        <v>0.82436551199999997</v>
      </c>
      <c r="L9" s="66">
        <v>2395149.42</v>
      </c>
      <c r="M9" s="150"/>
      <c r="N9" s="143"/>
    </row>
    <row r="10" spans="1:14" ht="30" customHeight="1" x14ac:dyDescent="0.2">
      <c r="A10" s="148">
        <v>6</v>
      </c>
      <c r="B10" s="149" t="s">
        <v>69</v>
      </c>
      <c r="C10" s="288" t="s">
        <v>199</v>
      </c>
      <c r="D10" s="288" t="s">
        <v>195</v>
      </c>
      <c r="E10" s="288" t="s">
        <v>135</v>
      </c>
      <c r="F10" s="287" t="s">
        <v>81</v>
      </c>
      <c r="G10" s="287" t="s">
        <v>82</v>
      </c>
      <c r="H10" s="286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0"/>
      <c r="N10" s="143"/>
    </row>
    <row r="11" spans="1:14" ht="30" customHeight="1" x14ac:dyDescent="0.2">
      <c r="A11" s="148">
        <v>7</v>
      </c>
      <c r="B11" s="149" t="s">
        <v>70</v>
      </c>
      <c r="C11" s="288" t="s">
        <v>143</v>
      </c>
      <c r="D11" s="288" t="s">
        <v>196</v>
      </c>
      <c r="E11" s="288" t="s">
        <v>135</v>
      </c>
      <c r="F11" s="287" t="s">
        <v>81</v>
      </c>
      <c r="G11" s="287" t="s">
        <v>83</v>
      </c>
      <c r="H11" s="286" t="s">
        <v>33</v>
      </c>
      <c r="I11" s="149">
        <v>15000000</v>
      </c>
      <c r="J11" s="64">
        <v>14239264</v>
      </c>
      <c r="K11" s="65">
        <f t="shared" si="0"/>
        <v>0.94928426666666665</v>
      </c>
      <c r="L11" s="64">
        <v>1977132.4</v>
      </c>
      <c r="M11" s="150"/>
      <c r="N11" s="143"/>
    </row>
    <row r="12" spans="1:14" ht="30" customHeight="1" x14ac:dyDescent="0.2">
      <c r="A12" s="148">
        <v>8</v>
      </c>
      <c r="B12" s="149" t="s">
        <v>71</v>
      </c>
      <c r="C12" s="288" t="s">
        <v>143</v>
      </c>
      <c r="D12" s="288" t="s">
        <v>180</v>
      </c>
      <c r="E12" s="288" t="s">
        <v>151</v>
      </c>
      <c r="F12" s="287" t="s">
        <v>58</v>
      </c>
      <c r="G12" s="289" t="s">
        <v>249</v>
      </c>
      <c r="H12" s="286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0"/>
      <c r="N12" s="143"/>
    </row>
    <row r="13" spans="1:14" ht="30" customHeight="1" x14ac:dyDescent="0.2">
      <c r="A13" s="148">
        <v>9</v>
      </c>
      <c r="B13" s="149" t="s">
        <v>72</v>
      </c>
      <c r="C13" s="288" t="s">
        <v>143</v>
      </c>
      <c r="D13" s="288" t="s">
        <v>196</v>
      </c>
      <c r="E13" s="288" t="s">
        <v>135</v>
      </c>
      <c r="F13" s="287" t="s">
        <v>84</v>
      </c>
      <c r="G13" s="287" t="s">
        <v>83</v>
      </c>
      <c r="H13" s="286" t="s">
        <v>33</v>
      </c>
      <c r="I13" s="149">
        <v>20000000</v>
      </c>
      <c r="J13" s="64">
        <v>19936447.969999999</v>
      </c>
      <c r="K13" s="65">
        <f t="shared" si="0"/>
        <v>0.99682239849999998</v>
      </c>
      <c r="L13" s="66">
        <v>144225.5</v>
      </c>
      <c r="M13" s="150"/>
      <c r="N13" s="143"/>
    </row>
    <row r="14" spans="1:14" ht="15" customHeight="1" x14ac:dyDescent="0.2">
      <c r="A14" s="148">
        <v>10</v>
      </c>
      <c r="B14" s="149" t="s">
        <v>73</v>
      </c>
      <c r="C14" s="288" t="s">
        <v>143</v>
      </c>
      <c r="D14" s="288" t="s">
        <v>197</v>
      </c>
      <c r="E14" s="288" t="s">
        <v>191</v>
      </c>
      <c r="F14" s="287" t="s">
        <v>85</v>
      </c>
      <c r="G14" s="287" t="s">
        <v>83</v>
      </c>
      <c r="H14" s="286" t="s">
        <v>33</v>
      </c>
      <c r="I14" s="149">
        <v>30000000</v>
      </c>
      <c r="J14" s="64">
        <v>17662301.350000001</v>
      </c>
      <c r="K14" s="65">
        <f t="shared" si="0"/>
        <v>0.58874337833333334</v>
      </c>
      <c r="L14" s="66">
        <v>7300873.9299999997</v>
      </c>
      <c r="M14" s="150"/>
      <c r="N14" s="143"/>
    </row>
    <row r="15" spans="1:14" ht="15" customHeight="1" x14ac:dyDescent="0.2">
      <c r="A15" s="432">
        <v>11</v>
      </c>
      <c r="B15" s="149" t="s">
        <v>74</v>
      </c>
      <c r="C15" s="431" t="s">
        <v>143</v>
      </c>
      <c r="D15" s="431" t="s">
        <v>198</v>
      </c>
      <c r="E15" s="431" t="s">
        <v>151</v>
      </c>
      <c r="F15" s="430" t="s">
        <v>86</v>
      </c>
      <c r="G15" s="430" t="s">
        <v>83</v>
      </c>
      <c r="H15" s="270"/>
      <c r="I15" s="185"/>
      <c r="J15" s="64"/>
      <c r="K15" s="65"/>
      <c r="L15" s="271"/>
      <c r="M15" s="150"/>
      <c r="N15" s="143"/>
    </row>
    <row r="16" spans="1:14" ht="15" customHeight="1" x14ac:dyDescent="0.2">
      <c r="A16" s="432"/>
      <c r="B16" s="218" t="s">
        <v>12</v>
      </c>
      <c r="C16" s="431"/>
      <c r="D16" s="431"/>
      <c r="E16" s="431"/>
      <c r="F16" s="430"/>
      <c r="G16" s="430"/>
      <c r="H16" s="270" t="s">
        <v>33</v>
      </c>
      <c r="I16" s="149">
        <v>60000000</v>
      </c>
      <c r="J16" s="64">
        <v>59999999.969999999</v>
      </c>
      <c r="K16" s="65">
        <f>J16/I16</f>
        <v>0.99999999949999996</v>
      </c>
      <c r="L16" s="66">
        <v>21117581.039999999</v>
      </c>
      <c r="M16" s="150"/>
      <c r="N16" s="143"/>
    </row>
    <row r="17" spans="1:14" ht="15" customHeight="1" x14ac:dyDescent="0.2">
      <c r="A17" s="432"/>
      <c r="B17" s="218" t="s">
        <v>13</v>
      </c>
      <c r="C17" s="431"/>
      <c r="D17" s="431"/>
      <c r="E17" s="431"/>
      <c r="F17" s="430"/>
      <c r="G17" s="430"/>
      <c r="H17" s="270" t="s">
        <v>33</v>
      </c>
      <c r="I17" s="149">
        <v>150000000</v>
      </c>
      <c r="J17" s="64">
        <v>62238053.369999997</v>
      </c>
      <c r="K17" s="65">
        <f>J17/I17</f>
        <v>0.41492035579999997</v>
      </c>
      <c r="L17" s="228">
        <v>16229020.109999999</v>
      </c>
      <c r="M17" s="150"/>
      <c r="N17" s="143"/>
    </row>
    <row r="18" spans="1:14" ht="15" customHeight="1" x14ac:dyDescent="0.2">
      <c r="A18" s="432"/>
      <c r="B18" s="272" t="s">
        <v>14</v>
      </c>
      <c r="C18" s="431"/>
      <c r="D18" s="431"/>
      <c r="E18" s="431"/>
      <c r="F18" s="430"/>
      <c r="G18" s="430"/>
      <c r="H18" s="273" t="s">
        <v>33</v>
      </c>
      <c r="I18" s="274">
        <f>I16+I17</f>
        <v>210000000</v>
      </c>
      <c r="J18" s="274">
        <f t="shared" ref="J18:L18" si="1">J16+J17</f>
        <v>122238053.34</v>
      </c>
      <c r="K18" s="275">
        <f t="shared" si="0"/>
        <v>0.58208596828571435</v>
      </c>
      <c r="L18" s="274">
        <f t="shared" si="1"/>
        <v>37346601.149999999</v>
      </c>
      <c r="M18" s="150"/>
      <c r="N18" s="143"/>
    </row>
    <row r="19" spans="1:14" ht="30" customHeight="1" x14ac:dyDescent="0.2">
      <c r="A19" s="148">
        <v>12</v>
      </c>
      <c r="B19" s="149" t="s">
        <v>75</v>
      </c>
      <c r="C19" s="288" t="s">
        <v>142</v>
      </c>
      <c r="D19" s="288" t="s">
        <v>181</v>
      </c>
      <c r="E19" s="288" t="s">
        <v>151</v>
      </c>
      <c r="F19" s="287" t="s">
        <v>88</v>
      </c>
      <c r="G19" s="287" t="s">
        <v>89</v>
      </c>
      <c r="H19" s="286" t="s">
        <v>33</v>
      </c>
      <c r="I19" s="149">
        <v>10000000</v>
      </c>
      <c r="J19" s="64">
        <v>149000</v>
      </c>
      <c r="K19" s="65">
        <f t="shared" ref="K19:K20" si="2">J19/I19</f>
        <v>1.49E-2</v>
      </c>
      <c r="L19" s="66">
        <v>49000</v>
      </c>
      <c r="M19" s="150"/>
      <c r="N19" s="143"/>
    </row>
    <row r="20" spans="1:14" s="2" customFormat="1" ht="30" customHeight="1" x14ac:dyDescent="0.2">
      <c r="A20" s="148">
        <v>13</v>
      </c>
      <c r="B20" s="228" t="s">
        <v>207</v>
      </c>
      <c r="C20" s="288" t="s">
        <v>142</v>
      </c>
      <c r="D20" s="229" t="s">
        <v>137</v>
      </c>
      <c r="E20" s="229" t="s">
        <v>150</v>
      </c>
      <c r="F20" s="289" t="s">
        <v>208</v>
      </c>
      <c r="G20" s="289" t="s">
        <v>209</v>
      </c>
      <c r="H20" s="286" t="s">
        <v>33</v>
      </c>
      <c r="I20" s="228">
        <v>8000000</v>
      </c>
      <c r="J20" s="64">
        <v>5310168.87</v>
      </c>
      <c r="K20" s="65">
        <f t="shared" si="2"/>
        <v>0.66377110875000001</v>
      </c>
      <c r="L20" s="66">
        <v>1853923.87</v>
      </c>
      <c r="M20" s="150"/>
      <c r="N20" s="160"/>
    </row>
    <row r="21" spans="1:14" s="81" customFormat="1" ht="30" customHeight="1" x14ac:dyDescent="0.2">
      <c r="A21" s="148">
        <v>14</v>
      </c>
      <c r="B21" s="228" t="s">
        <v>264</v>
      </c>
      <c r="C21" s="284" t="s">
        <v>143</v>
      </c>
      <c r="D21" s="282"/>
      <c r="E21" s="282"/>
      <c r="F21" s="289" t="s">
        <v>266</v>
      </c>
      <c r="G21" s="289" t="s">
        <v>267</v>
      </c>
      <c r="H21" s="286" t="s">
        <v>33</v>
      </c>
      <c r="I21" s="228">
        <v>17000000</v>
      </c>
      <c r="J21" s="77">
        <v>13130557.57</v>
      </c>
      <c r="K21" s="78">
        <f t="shared" ref="K21" si="3">J21/I21</f>
        <v>0.77238573941176469</v>
      </c>
      <c r="L21" s="79">
        <v>13060557.57</v>
      </c>
      <c r="M21" s="152"/>
      <c r="N21" s="283"/>
    </row>
    <row r="22" spans="1:14" s="88" customFormat="1" ht="30" customHeight="1" x14ac:dyDescent="0.2">
      <c r="A22" s="148">
        <v>15</v>
      </c>
      <c r="B22" s="228" t="s">
        <v>265</v>
      </c>
      <c r="C22" s="284" t="s">
        <v>143</v>
      </c>
      <c r="D22" s="282"/>
      <c r="E22" s="282"/>
      <c r="F22" s="289" t="s">
        <v>209</v>
      </c>
      <c r="G22" s="289" t="s">
        <v>267</v>
      </c>
      <c r="H22" s="286" t="s">
        <v>33</v>
      </c>
      <c r="I22" s="228">
        <v>25000000</v>
      </c>
      <c r="J22" s="77">
        <v>4720545.4400000004</v>
      </c>
      <c r="K22" s="78">
        <f>J22/I22</f>
        <v>0.18882181760000002</v>
      </c>
      <c r="L22" s="79">
        <v>4470545.4400000004</v>
      </c>
      <c r="M22" s="152"/>
      <c r="N22" s="167"/>
    </row>
    <row r="23" spans="1:14" s="88" customFormat="1" ht="30" customHeight="1" thickBot="1" x14ac:dyDescent="0.25">
      <c r="A23" s="141">
        <v>16</v>
      </c>
      <c r="B23" s="153" t="s">
        <v>272</v>
      </c>
      <c r="C23" s="290" t="s">
        <v>144</v>
      </c>
      <c r="D23" s="292"/>
      <c r="E23" s="292"/>
      <c r="F23" s="155" t="s">
        <v>273</v>
      </c>
      <c r="G23" s="155" t="s">
        <v>274</v>
      </c>
      <c r="H23" s="156" t="s">
        <v>33</v>
      </c>
      <c r="I23" s="153">
        <v>6500000</v>
      </c>
      <c r="J23" s="84">
        <v>3149595.87</v>
      </c>
      <c r="K23" s="83">
        <f>J23/I23</f>
        <v>0.4845532107692308</v>
      </c>
      <c r="L23" s="84">
        <v>3084595.87</v>
      </c>
      <c r="M23" s="291"/>
      <c r="N23" s="167"/>
    </row>
    <row r="24" spans="1:14" s="2" customFormat="1" ht="12.75" thickBot="1" x14ac:dyDescent="0.25">
      <c r="A24" s="427" t="s">
        <v>63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9"/>
      <c r="N24" s="160"/>
    </row>
    <row r="25" spans="1:14" s="2" customFormat="1" ht="45" customHeight="1" x14ac:dyDescent="0.2">
      <c r="A25" s="101">
        <v>1</v>
      </c>
      <c r="B25" s="276" t="s">
        <v>64</v>
      </c>
      <c r="C25" s="277" t="s">
        <v>144</v>
      </c>
      <c r="D25" s="277" t="s">
        <v>182</v>
      </c>
      <c r="E25" s="300" t="s">
        <v>138</v>
      </c>
      <c r="F25" s="301" t="s">
        <v>90</v>
      </c>
      <c r="G25" s="302" t="s">
        <v>250</v>
      </c>
      <c r="H25" s="296" t="s">
        <v>33</v>
      </c>
      <c r="I25" s="303">
        <v>1992500</v>
      </c>
      <c r="J25" s="211">
        <v>1992500</v>
      </c>
      <c r="K25" s="212">
        <f t="shared" si="0"/>
        <v>1</v>
      </c>
      <c r="L25" s="304">
        <v>0</v>
      </c>
      <c r="M25" s="213"/>
      <c r="N25" s="160"/>
    </row>
    <row r="26" spans="1:14" s="2" customFormat="1" ht="30" customHeight="1" x14ac:dyDescent="0.2">
      <c r="A26" s="148">
        <v>2</v>
      </c>
      <c r="B26" s="149" t="s">
        <v>75</v>
      </c>
      <c r="C26" s="353" t="s">
        <v>142</v>
      </c>
      <c r="D26" s="353" t="s">
        <v>181</v>
      </c>
      <c r="E26" s="353" t="s">
        <v>151</v>
      </c>
      <c r="F26" s="165" t="s">
        <v>88</v>
      </c>
      <c r="G26" s="165" t="s">
        <v>87</v>
      </c>
      <c r="H26" s="297" t="s">
        <v>33</v>
      </c>
      <c r="I26" s="166">
        <v>1000000</v>
      </c>
      <c r="J26" s="66">
        <v>0</v>
      </c>
      <c r="K26" s="65">
        <f t="shared" ref="K26:K30" si="4">J26/I26</f>
        <v>0</v>
      </c>
      <c r="L26" s="66">
        <v>0</v>
      </c>
      <c r="M26" s="150"/>
      <c r="N26" s="160"/>
    </row>
    <row r="27" spans="1:14" s="2" customFormat="1" ht="30" customHeight="1" x14ac:dyDescent="0.2">
      <c r="A27" s="148">
        <v>3</v>
      </c>
      <c r="B27" s="228" t="s">
        <v>207</v>
      </c>
      <c r="C27" s="353" t="s">
        <v>142</v>
      </c>
      <c r="D27" s="229" t="s">
        <v>137</v>
      </c>
      <c r="E27" s="229" t="s">
        <v>150</v>
      </c>
      <c r="F27" s="354" t="s">
        <v>208</v>
      </c>
      <c r="G27" s="354" t="s">
        <v>209</v>
      </c>
      <c r="H27" s="297" t="s">
        <v>33</v>
      </c>
      <c r="I27" s="228">
        <v>2000000</v>
      </c>
      <c r="J27" s="66">
        <v>1307542.31</v>
      </c>
      <c r="K27" s="65">
        <f t="shared" si="4"/>
        <v>0.65377115500000005</v>
      </c>
      <c r="L27" s="66">
        <v>463480.97</v>
      </c>
      <c r="M27" s="150"/>
      <c r="N27" s="160"/>
    </row>
    <row r="28" spans="1:14" s="88" customFormat="1" ht="30" customHeight="1" x14ac:dyDescent="0.2">
      <c r="A28" s="350">
        <v>4</v>
      </c>
      <c r="B28" s="228" t="s">
        <v>210</v>
      </c>
      <c r="C28" s="353" t="s">
        <v>143</v>
      </c>
      <c r="D28" s="295" t="s">
        <v>240</v>
      </c>
      <c r="E28" s="164" t="s">
        <v>241</v>
      </c>
      <c r="F28" s="354" t="s">
        <v>212</v>
      </c>
      <c r="G28" s="354" t="s">
        <v>213</v>
      </c>
      <c r="H28" s="297" t="s">
        <v>33</v>
      </c>
      <c r="I28" s="228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2"/>
      <c r="N28" s="167"/>
    </row>
    <row r="29" spans="1:14" ht="30" customHeight="1" x14ac:dyDescent="0.2">
      <c r="A29" s="350">
        <v>5</v>
      </c>
      <c r="B29" s="228" t="s">
        <v>211</v>
      </c>
      <c r="C29" s="353" t="s">
        <v>143</v>
      </c>
      <c r="D29" s="295" t="s">
        <v>240</v>
      </c>
      <c r="E29" s="164" t="s">
        <v>241</v>
      </c>
      <c r="F29" s="354" t="s">
        <v>212</v>
      </c>
      <c r="G29" s="354" t="s">
        <v>214</v>
      </c>
      <c r="H29" s="297" t="s">
        <v>33</v>
      </c>
      <c r="I29" s="228">
        <v>6219140</v>
      </c>
      <c r="J29" s="66">
        <v>3785147.83</v>
      </c>
      <c r="K29" s="65">
        <f t="shared" si="4"/>
        <v>0.60862881845399852</v>
      </c>
      <c r="L29" s="66">
        <v>0</v>
      </c>
      <c r="M29" s="150"/>
      <c r="N29" s="143"/>
    </row>
    <row r="30" spans="1:14" s="2" customFormat="1" ht="30" customHeight="1" x14ac:dyDescent="0.2">
      <c r="A30" s="148">
        <v>6</v>
      </c>
      <c r="B30" s="149" t="s">
        <v>69</v>
      </c>
      <c r="C30" s="353" t="s">
        <v>199</v>
      </c>
      <c r="D30" s="353" t="s">
        <v>238</v>
      </c>
      <c r="E30" s="353" t="s">
        <v>239</v>
      </c>
      <c r="F30" s="354" t="s">
        <v>236</v>
      </c>
      <c r="G30" s="354" t="s">
        <v>237</v>
      </c>
      <c r="H30" s="297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0"/>
      <c r="N30" s="160"/>
    </row>
    <row r="31" spans="1:14" s="88" customFormat="1" ht="30" customHeight="1" x14ac:dyDescent="0.2">
      <c r="A31" s="350">
        <v>7</v>
      </c>
      <c r="B31" s="228" t="s">
        <v>276</v>
      </c>
      <c r="C31" s="353" t="s">
        <v>143</v>
      </c>
      <c r="D31" s="282"/>
      <c r="E31" s="305"/>
      <c r="F31" s="354" t="s">
        <v>279</v>
      </c>
      <c r="G31" s="306"/>
      <c r="H31" s="297" t="s">
        <v>33</v>
      </c>
      <c r="I31" s="299">
        <v>3000000</v>
      </c>
      <c r="J31" s="79">
        <v>2806245.53</v>
      </c>
      <c r="K31" s="65">
        <f t="shared" ref="K31:K34" si="5">J31/I31</f>
        <v>0.93541517666666663</v>
      </c>
      <c r="L31" s="79">
        <v>2806245.53</v>
      </c>
      <c r="M31" s="152"/>
      <c r="N31" s="167"/>
    </row>
    <row r="32" spans="1:14" ht="30" customHeight="1" x14ac:dyDescent="0.2">
      <c r="A32" s="350">
        <v>8</v>
      </c>
      <c r="B32" s="228" t="s">
        <v>277</v>
      </c>
      <c r="C32" s="353" t="s">
        <v>143</v>
      </c>
      <c r="D32" s="282"/>
      <c r="E32" s="305"/>
      <c r="F32" s="354" t="s">
        <v>280</v>
      </c>
      <c r="G32" s="306"/>
      <c r="H32" s="297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0"/>
      <c r="N32" s="143"/>
    </row>
    <row r="33" spans="1:14" s="2" customFormat="1" ht="30" customHeight="1" x14ac:dyDescent="0.2">
      <c r="A33" s="148">
        <v>9</v>
      </c>
      <c r="B33" s="228" t="s">
        <v>278</v>
      </c>
      <c r="C33" s="353" t="s">
        <v>143</v>
      </c>
      <c r="D33" s="351"/>
      <c r="E33" s="351"/>
      <c r="F33" s="354" t="s">
        <v>280</v>
      </c>
      <c r="G33" s="306"/>
      <c r="H33" s="297" t="s">
        <v>33</v>
      </c>
      <c r="I33" s="77">
        <v>36047000</v>
      </c>
      <c r="J33" s="64">
        <v>36074000</v>
      </c>
      <c r="K33" s="65">
        <f t="shared" si="5"/>
        <v>1.000749022110023</v>
      </c>
      <c r="L33" s="64">
        <v>36074000</v>
      </c>
      <c r="M33" s="150"/>
      <c r="N33" s="160"/>
    </row>
    <row r="34" spans="1:14" s="2" customFormat="1" ht="45" customHeight="1" thickBot="1" x14ac:dyDescent="0.25">
      <c r="A34" s="446">
        <v>10</v>
      </c>
      <c r="B34" s="447" t="s">
        <v>312</v>
      </c>
      <c r="C34" s="216" t="s">
        <v>143</v>
      </c>
      <c r="D34" s="352"/>
      <c r="E34" s="352"/>
      <c r="F34" s="449" t="s">
        <v>313</v>
      </c>
      <c r="G34" s="449" t="s">
        <v>314</v>
      </c>
      <c r="H34" s="156" t="s">
        <v>33</v>
      </c>
      <c r="I34" s="448">
        <v>12000000</v>
      </c>
      <c r="J34" s="243">
        <v>7922222.2599999998</v>
      </c>
      <c r="K34" s="214">
        <f t="shared" si="5"/>
        <v>0.66018518833333328</v>
      </c>
      <c r="L34" s="243">
        <v>7922222.2599999998</v>
      </c>
      <c r="M34" s="215"/>
      <c r="N34" s="160"/>
    </row>
    <row r="35" spans="1:14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4" t="s">
        <v>220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3" s="1" customFormat="1" ht="15.75" customHeight="1" thickBot="1" x14ac:dyDescent="0.25">
      <c r="A2" s="397" t="s">
        <v>11</v>
      </c>
      <c r="B2" s="399" t="s">
        <v>0</v>
      </c>
      <c r="C2" s="293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42" t="s">
        <v>10</v>
      </c>
    </row>
    <row r="3" spans="1:13" s="1" customFormat="1" ht="45" customHeight="1" thickBot="1" x14ac:dyDescent="0.25">
      <c r="A3" s="398"/>
      <c r="B3" s="400"/>
      <c r="C3" s="294" t="s">
        <v>4</v>
      </c>
      <c r="D3" s="102" t="s">
        <v>5</v>
      </c>
      <c r="E3" s="103" t="s">
        <v>9</v>
      </c>
      <c r="F3" s="294" t="s">
        <v>6</v>
      </c>
      <c r="G3" s="104" t="s">
        <v>7</v>
      </c>
      <c r="H3" s="400"/>
      <c r="I3" s="294" t="s">
        <v>8</v>
      </c>
      <c r="J3" s="105" t="s">
        <v>310</v>
      </c>
      <c r="K3" s="349" t="s">
        <v>311</v>
      </c>
      <c r="L3" s="405"/>
      <c r="M3" s="407"/>
    </row>
    <row r="4" spans="1:13" x14ac:dyDescent="0.25">
      <c r="A4" s="388" t="s">
        <v>92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13" s="3" customFormat="1" ht="15" customHeight="1" x14ac:dyDescent="0.25">
      <c r="A5" s="307">
        <v>1</v>
      </c>
      <c r="B5" s="308" t="s">
        <v>281</v>
      </c>
      <c r="C5" s="433" t="s">
        <v>282</v>
      </c>
      <c r="D5" s="380" t="s">
        <v>283</v>
      </c>
      <c r="E5" s="436" t="s">
        <v>284</v>
      </c>
      <c r="F5" s="436" t="s">
        <v>284</v>
      </c>
      <c r="G5" s="439" t="s">
        <v>285</v>
      </c>
      <c r="H5" s="309"/>
      <c r="I5" s="55"/>
      <c r="J5" s="25"/>
      <c r="K5" s="26"/>
      <c r="L5" s="27"/>
      <c r="M5" s="89"/>
    </row>
    <row r="6" spans="1:13" ht="15" customHeight="1" x14ac:dyDescent="0.25">
      <c r="A6" s="42"/>
      <c r="B6" s="310" t="s">
        <v>286</v>
      </c>
      <c r="C6" s="434"/>
      <c r="D6" s="381"/>
      <c r="E6" s="437"/>
      <c r="F6" s="437"/>
      <c r="G6" s="440"/>
      <c r="H6" s="309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11"/>
      <c r="B7" s="312" t="s">
        <v>287</v>
      </c>
      <c r="C7" s="434"/>
      <c r="D7" s="381"/>
      <c r="E7" s="437"/>
      <c r="F7" s="437"/>
      <c r="G7" s="440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13"/>
      <c r="B8" s="314" t="s">
        <v>288</v>
      </c>
      <c r="C8" s="434"/>
      <c r="D8" s="381"/>
      <c r="E8" s="437"/>
      <c r="F8" s="437"/>
      <c r="G8" s="440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15"/>
      <c r="B9" s="316" t="s">
        <v>289</v>
      </c>
      <c r="C9" s="435"/>
      <c r="D9" s="382"/>
      <c r="E9" s="438"/>
      <c r="F9" s="438"/>
      <c r="G9" s="441"/>
      <c r="H9" s="317" t="s">
        <v>33</v>
      </c>
      <c r="I9" s="316">
        <f>SUM(I6:I8)</f>
        <v>60000000</v>
      </c>
      <c r="J9" s="316">
        <f>SUM(J6:J8)</f>
        <v>60000000</v>
      </c>
      <c r="K9" s="53">
        <f>J9/I9</f>
        <v>1</v>
      </c>
      <c r="L9" s="316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298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7" sqref="J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4" t="s">
        <v>221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3" s="1" customFormat="1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13" s="1" customFormat="1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</row>
    <row r="4" spans="1:13" x14ac:dyDescent="0.25">
      <c r="A4" s="388" t="s">
        <v>97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13" ht="15" customHeight="1" x14ac:dyDescent="0.25">
      <c r="A5" s="173">
        <v>1</v>
      </c>
      <c r="B5" s="163" t="s">
        <v>98</v>
      </c>
      <c r="C5" s="380" t="s">
        <v>141</v>
      </c>
      <c r="D5" s="380" t="s">
        <v>139</v>
      </c>
      <c r="E5" s="380" t="s">
        <v>138</v>
      </c>
      <c r="F5" s="378" t="s">
        <v>100</v>
      </c>
      <c r="G5" s="378" t="s">
        <v>101</v>
      </c>
      <c r="H5" s="90"/>
      <c r="I5" s="174"/>
      <c r="J5" s="25"/>
      <c r="K5" s="26"/>
      <c r="L5" s="27"/>
      <c r="M5" s="89"/>
    </row>
    <row r="6" spans="1:13" ht="15" customHeight="1" x14ac:dyDescent="0.25">
      <c r="A6" s="175"/>
      <c r="B6" s="91" t="s">
        <v>12</v>
      </c>
      <c r="C6" s="381"/>
      <c r="D6" s="381"/>
      <c r="E6" s="381"/>
      <c r="F6" s="378"/>
      <c r="G6" s="378"/>
      <c r="H6" s="90" t="s">
        <v>33</v>
      </c>
      <c r="I6" s="107">
        <v>7062200</v>
      </c>
      <c r="J6" s="25">
        <v>5414396.4800000004</v>
      </c>
      <c r="K6" s="26">
        <f t="shared" ref="K6:K8" si="0">J6/I6</f>
        <v>0.76667277618872309</v>
      </c>
      <c r="L6" s="25">
        <v>1783560.71</v>
      </c>
      <c r="M6" s="89"/>
    </row>
    <row r="7" spans="1:13" ht="15" customHeight="1" x14ac:dyDescent="0.25">
      <c r="A7" s="172"/>
      <c r="B7" s="92" t="s">
        <v>13</v>
      </c>
      <c r="C7" s="381"/>
      <c r="D7" s="381"/>
      <c r="E7" s="381"/>
      <c r="F7" s="378"/>
      <c r="G7" s="378"/>
      <c r="H7" s="90" t="s">
        <v>33</v>
      </c>
      <c r="I7" s="108">
        <v>4724800</v>
      </c>
      <c r="J7" s="25">
        <v>3379423.96</v>
      </c>
      <c r="K7" s="26">
        <f t="shared" si="0"/>
        <v>0.7152522773450728</v>
      </c>
      <c r="L7" s="27">
        <v>1584011.59</v>
      </c>
      <c r="M7" s="89"/>
    </row>
    <row r="8" spans="1:13" ht="15" customHeight="1" thickBot="1" x14ac:dyDescent="0.3">
      <c r="A8" s="176"/>
      <c r="B8" s="177" t="s">
        <v>14</v>
      </c>
      <c r="C8" s="444"/>
      <c r="D8" s="444"/>
      <c r="E8" s="444"/>
      <c r="F8" s="443"/>
      <c r="G8" s="443"/>
      <c r="H8" s="54" t="s">
        <v>33</v>
      </c>
      <c r="I8" s="109">
        <f>SUM(I6:I7)</f>
        <v>11787000</v>
      </c>
      <c r="J8" s="109">
        <f>SUM(J6:J7)</f>
        <v>8793820.4400000013</v>
      </c>
      <c r="K8" s="28">
        <f t="shared" si="0"/>
        <v>0.74606095189615684</v>
      </c>
      <c r="L8" s="178">
        <f>SUM(L6:L7)</f>
        <v>3367572.3</v>
      </c>
      <c r="M8" s="89"/>
    </row>
    <row r="9" spans="1:13" s="3" customFormat="1" x14ac:dyDescent="0.25">
      <c r="A9" s="416" t="s">
        <v>201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4" t="s">
        <v>222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3" s="1" customFormat="1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13" s="1" customFormat="1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</row>
    <row r="4" spans="1:13" x14ac:dyDescent="0.25">
      <c r="A4" s="388" t="s">
        <v>103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13" ht="30" customHeight="1" thickBot="1" x14ac:dyDescent="0.3">
      <c r="A5" s="41">
        <v>1</v>
      </c>
      <c r="B5" s="238" t="s">
        <v>231</v>
      </c>
      <c r="C5" s="62" t="s">
        <v>142</v>
      </c>
      <c r="D5" s="62" t="s">
        <v>234</v>
      </c>
      <c r="E5" s="62"/>
      <c r="F5" s="239" t="s">
        <v>232</v>
      </c>
      <c r="G5" s="240" t="s">
        <v>233</v>
      </c>
      <c r="H5" s="100" t="s">
        <v>33</v>
      </c>
      <c r="I5" s="236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88" t="s">
        <v>104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90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1">
        <v>18266696.800000001</v>
      </c>
      <c r="J7" s="11">
        <v>7484530.0199999996</v>
      </c>
      <c r="K7" s="16">
        <f t="shared" si="0"/>
        <v>0.4097363689750409</v>
      </c>
      <c r="L7" s="52">
        <v>4452025.9800000004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2">
        <v>9500000</v>
      </c>
      <c r="J8" s="11">
        <v>759135.57000000007</v>
      </c>
      <c r="K8" s="16">
        <f t="shared" si="0"/>
        <v>7.9909007368421062E-2</v>
      </c>
      <c r="L8" s="11">
        <v>329204.06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45" t="s">
        <v>242</v>
      </c>
      <c r="F9" s="112" t="s">
        <v>113</v>
      </c>
      <c r="G9" s="245" t="s">
        <v>251</v>
      </c>
      <c r="H9" s="99" t="s">
        <v>33</v>
      </c>
      <c r="I9" s="181">
        <v>10000000</v>
      </c>
      <c r="J9" s="11">
        <v>2219949.6800000002</v>
      </c>
      <c r="K9" s="16">
        <f t="shared" si="0"/>
        <v>0.22199496800000001</v>
      </c>
      <c r="L9" s="52">
        <v>1407884.02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3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94" t="s">
        <v>223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250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250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</row>
    <row r="4" spans="1:250" x14ac:dyDescent="0.2">
      <c r="A4" s="388" t="s">
        <v>114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250" s="2" customFormat="1" ht="30" customHeight="1" x14ac:dyDescent="0.2">
      <c r="A5" s="186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87" t="s">
        <v>121</v>
      </c>
      <c r="G5" s="267" t="s">
        <v>268</v>
      </c>
      <c r="H5" s="113" t="s">
        <v>120</v>
      </c>
      <c r="I5" s="188">
        <v>73130000</v>
      </c>
      <c r="J5" s="48">
        <v>68240769.129999995</v>
      </c>
      <c r="K5" s="16">
        <f>J5/I5</f>
        <v>0.93314329454396272</v>
      </c>
      <c r="L5" s="11">
        <v>1497389.48</v>
      </c>
      <c r="M5" s="93"/>
    </row>
    <row r="6" spans="1:250" s="2" customFormat="1" ht="15" customHeight="1" x14ac:dyDescent="0.2">
      <c r="A6" s="161">
        <v>2</v>
      </c>
      <c r="B6" s="162" t="s">
        <v>117</v>
      </c>
      <c r="C6" s="381" t="s">
        <v>183</v>
      </c>
      <c r="D6" s="381" t="s">
        <v>155</v>
      </c>
      <c r="E6" s="381" t="s">
        <v>156</v>
      </c>
      <c r="F6" s="392" t="s">
        <v>105</v>
      </c>
      <c r="G6" s="445" t="s">
        <v>217</v>
      </c>
      <c r="H6" s="123"/>
      <c r="I6" s="189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81"/>
      <c r="D7" s="381"/>
      <c r="E7" s="381"/>
      <c r="F7" s="392"/>
      <c r="G7" s="445"/>
      <c r="H7" s="123" t="s">
        <v>120</v>
      </c>
      <c r="I7" s="190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81"/>
      <c r="D8" s="381"/>
      <c r="E8" s="381"/>
      <c r="F8" s="392"/>
      <c r="G8" s="445"/>
      <c r="H8" s="123" t="s">
        <v>120</v>
      </c>
      <c r="I8" s="190">
        <v>56250000</v>
      </c>
      <c r="J8" s="191">
        <v>49294648.409999996</v>
      </c>
      <c r="K8" s="26">
        <f t="shared" si="0"/>
        <v>0.87634930506666664</v>
      </c>
      <c r="L8" s="55">
        <v>1198134.08</v>
      </c>
      <c r="M8" s="89"/>
    </row>
    <row r="9" spans="1:250" ht="15" customHeight="1" x14ac:dyDescent="0.2">
      <c r="A9" s="129"/>
      <c r="B9" s="139" t="s">
        <v>14</v>
      </c>
      <c r="C9" s="382"/>
      <c r="D9" s="382"/>
      <c r="E9" s="382"/>
      <c r="F9" s="393"/>
      <c r="G9" s="445"/>
      <c r="H9" s="87" t="s">
        <v>120</v>
      </c>
      <c r="I9" s="192">
        <f>SUM(I7:I8)</f>
        <v>67500000</v>
      </c>
      <c r="J9" s="192">
        <f>SUM(J7:J8)</f>
        <v>60511780.099999994</v>
      </c>
      <c r="K9" s="53">
        <f t="shared" si="0"/>
        <v>0.89647081629629621</v>
      </c>
      <c r="L9" s="193">
        <f>SUM(L7:L8)</f>
        <v>1198134.08</v>
      </c>
      <c r="M9" s="93"/>
    </row>
    <row r="10" spans="1:250" ht="60" customHeight="1" thickBot="1" x14ac:dyDescent="0.25">
      <c r="A10" s="194">
        <v>3</v>
      </c>
      <c r="B10" s="40" t="s">
        <v>119</v>
      </c>
      <c r="C10" s="62" t="s">
        <v>183</v>
      </c>
      <c r="D10" s="195" t="s">
        <v>157</v>
      </c>
      <c r="E10" s="195" t="s">
        <v>158</v>
      </c>
      <c r="F10" s="196" t="s">
        <v>122</v>
      </c>
      <c r="G10" s="196" t="s">
        <v>123</v>
      </c>
      <c r="H10" s="197" t="s">
        <v>120</v>
      </c>
      <c r="I10" s="198">
        <v>22500000</v>
      </c>
      <c r="J10" s="199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88" t="s">
        <v>115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89"/>
      <c r="L11" s="389"/>
      <c r="M11" s="390"/>
    </row>
    <row r="12" spans="1:250" s="2" customFormat="1" ht="45" customHeight="1" x14ac:dyDescent="0.2">
      <c r="A12" s="184">
        <v>1</v>
      </c>
      <c r="B12" s="200" t="s">
        <v>124</v>
      </c>
      <c r="C12" s="61" t="s">
        <v>185</v>
      </c>
      <c r="D12" s="61" t="s">
        <v>157</v>
      </c>
      <c r="E12" s="61" t="s">
        <v>126</v>
      </c>
      <c r="F12" s="165" t="s">
        <v>126</v>
      </c>
      <c r="G12" s="231" t="s">
        <v>252</v>
      </c>
      <c r="H12" s="165" t="s">
        <v>128</v>
      </c>
      <c r="I12" s="180">
        <v>82500000</v>
      </c>
      <c r="J12" s="49">
        <v>3193615.11</v>
      </c>
      <c r="K12" s="50">
        <f t="shared" si="0"/>
        <v>3.8710486181818181E-2</v>
      </c>
      <c r="L12" s="51">
        <v>0</v>
      </c>
      <c r="M12" s="158"/>
    </row>
    <row r="13" spans="1:250" s="2" customFormat="1" ht="45" customHeight="1" thickBot="1" x14ac:dyDescent="0.25">
      <c r="A13" s="194">
        <v>2</v>
      </c>
      <c r="B13" s="201" t="s">
        <v>125</v>
      </c>
      <c r="C13" s="62" t="s">
        <v>186</v>
      </c>
      <c r="D13" s="62" t="s">
        <v>159</v>
      </c>
      <c r="E13" s="62" t="s">
        <v>126</v>
      </c>
      <c r="F13" s="202" t="s">
        <v>127</v>
      </c>
      <c r="G13" s="203" t="s">
        <v>215</v>
      </c>
      <c r="H13" s="202" t="s">
        <v>33</v>
      </c>
      <c r="I13" s="204">
        <v>1000000</v>
      </c>
      <c r="J13" s="205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59" t="s">
        <v>61</v>
      </c>
      <c r="B16" s="168" t="s">
        <v>133</v>
      </c>
      <c r="C16" s="169"/>
      <c r="D16" s="170"/>
      <c r="E16" s="171"/>
      <c r="F16" s="171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94" t="s">
        <v>224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6"/>
    </row>
    <row r="2" spans="1:13" s="1" customFormat="1" ht="15.75" customHeight="1" thickBot="1" x14ac:dyDescent="0.25">
      <c r="A2" s="397" t="s">
        <v>11</v>
      </c>
      <c r="B2" s="399" t="s">
        <v>0</v>
      </c>
      <c r="C2" s="225"/>
      <c r="D2" s="401" t="s">
        <v>1</v>
      </c>
      <c r="E2" s="402"/>
      <c r="F2" s="402"/>
      <c r="G2" s="403"/>
      <c r="H2" s="399" t="s">
        <v>2</v>
      </c>
      <c r="I2" s="401" t="s">
        <v>3</v>
      </c>
      <c r="J2" s="402"/>
      <c r="K2" s="403"/>
      <c r="L2" s="404" t="s">
        <v>275</v>
      </c>
      <c r="M2" s="406" t="s">
        <v>10</v>
      </c>
    </row>
    <row r="3" spans="1:13" s="1" customFormat="1" ht="45" customHeight="1" thickBot="1" x14ac:dyDescent="0.25">
      <c r="A3" s="398"/>
      <c r="B3" s="400"/>
      <c r="C3" s="226" t="s">
        <v>4</v>
      </c>
      <c r="D3" s="102" t="s">
        <v>5</v>
      </c>
      <c r="E3" s="103" t="s">
        <v>9</v>
      </c>
      <c r="F3" s="226" t="s">
        <v>6</v>
      </c>
      <c r="G3" s="104" t="s">
        <v>7</v>
      </c>
      <c r="H3" s="400"/>
      <c r="I3" s="232" t="s">
        <v>8</v>
      </c>
      <c r="J3" s="105" t="s">
        <v>310</v>
      </c>
      <c r="K3" s="349" t="s">
        <v>311</v>
      </c>
      <c r="L3" s="405"/>
      <c r="M3" s="407"/>
    </row>
    <row r="4" spans="1:13" x14ac:dyDescent="0.25">
      <c r="A4" s="388" t="s">
        <v>129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90"/>
    </row>
    <row r="5" spans="1:13" ht="18.75" customHeight="1" thickBot="1" x14ac:dyDescent="0.3">
      <c r="A5" s="141">
        <v>1</v>
      </c>
      <c r="B5" s="206" t="s">
        <v>130</v>
      </c>
      <c r="C5" s="207" t="s">
        <v>143</v>
      </c>
      <c r="D5" s="207" t="s">
        <v>200</v>
      </c>
      <c r="E5" s="207" t="s">
        <v>151</v>
      </c>
      <c r="F5" s="155" t="s">
        <v>58</v>
      </c>
      <c r="G5" s="155" t="s">
        <v>132</v>
      </c>
      <c r="H5" s="208" t="s">
        <v>131</v>
      </c>
      <c r="I5" s="209">
        <v>11600000</v>
      </c>
      <c r="J5" s="60">
        <v>11600000</v>
      </c>
      <c r="K5" s="36">
        <f t="shared" ref="K5" si="0">J5/I5</f>
        <v>1</v>
      </c>
      <c r="L5" s="60">
        <v>2647334.92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2025-02-25T10:24:29Z</dcterms:modified>
</cp:coreProperties>
</file>