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SVD" sheetId="1" r:id="rId1"/>
    <sheet name="SVG" sheetId="2" r:id="rId2"/>
  </sheets>
  <calcPr calcId="162913"/>
</workbook>
</file>

<file path=xl/calcChain.xml><?xml version="1.0" encoding="utf-8"?>
<calcChain xmlns="http://schemas.openxmlformats.org/spreadsheetml/2006/main">
  <c r="M513" i="1" l="1"/>
  <c r="D25" i="2" l="1"/>
  <c r="F17" i="2"/>
  <c r="K17" i="2"/>
  <c r="K25" i="2"/>
  <c r="I25" i="2"/>
  <c r="F25" i="2"/>
  <c r="I17" i="2"/>
  <c r="D17" i="2"/>
  <c r="K516" i="1"/>
  <c r="I516" i="1"/>
  <c r="M516" i="1"/>
  <c r="L516" i="1"/>
  <c r="J516" i="1"/>
  <c r="K498" i="1"/>
  <c r="J498" i="1"/>
  <c r="I498" i="1"/>
  <c r="I503" i="1"/>
  <c r="I507" i="1"/>
  <c r="I508" i="1" s="1"/>
  <c r="K507" i="1"/>
  <c r="N516" i="1"/>
  <c r="M514" i="1"/>
  <c r="K513" i="1"/>
  <c r="K514" i="1" s="1"/>
  <c r="I513" i="1"/>
  <c r="I514" i="1" s="1"/>
  <c r="K508" i="1"/>
  <c r="M449" i="1"/>
</calcChain>
</file>

<file path=xl/sharedStrings.xml><?xml version="1.0" encoding="utf-8"?>
<sst xmlns="http://schemas.openxmlformats.org/spreadsheetml/2006/main" count="1314" uniqueCount="353">
  <si>
    <t/>
  </si>
  <si>
    <t>Stanje duga u originalnoj valuti</t>
  </si>
  <si>
    <t>Naziv projekta</t>
  </si>
  <si>
    <t>Originalna valuta</t>
  </si>
  <si>
    <t>Stari dug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</si>
  <si>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</si>
  <si>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</si>
  <si>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</si>
  <si>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</si>
  <si>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</si>
  <si>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</si>
  <si>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</si>
  <si>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</si>
  <si>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</si>
  <si>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</si>
  <si>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Pariški klub kreditora - Italija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</si>
  <si>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</si>
  <si>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</si>
  <si>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</si>
  <si>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</si>
  <si>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</si>
  <si>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</si>
  <si>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</si>
  <si>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</si>
  <si>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</si>
  <si>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</si>
  <si>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</si>
  <si>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</si>
  <si>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</si>
  <si>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</si>
  <si>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</si>
  <si>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</si>
  <si>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</si>
  <si>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</si>
  <si>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</si>
  <si>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</si>
  <si>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</si>
  <si>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ERSTE Banka (EBA)</t>
  </si>
  <si>
    <t>Oprema za bolnicu Nevesinje</t>
  </si>
  <si>
    <t>Oprema za zdravstvene ustanove Unsko Sanskog kantona</t>
  </si>
  <si>
    <t>Euro obveznice RS Bečka berza (BECBERZ)</t>
  </si>
  <si>
    <t>Obveznice RS druga emisija Londonska berza</t>
  </si>
  <si>
    <t>Evropska banka za obnovu i razvoj (EBRD)</t>
  </si>
  <si>
    <t>Ceste FBiH-Popravka nakon poplava i modernizacija</t>
  </si>
  <si>
    <t>Električna energija 2</t>
  </si>
  <si>
    <t>Električna energija 3</t>
  </si>
  <si>
    <t>Elektroenergetski sistem</t>
  </si>
  <si>
    <t>Gradske saobraćajnice Sarajevo</t>
  </si>
  <si>
    <t>Kanalizacioni sistem Bijeljina</t>
  </si>
  <si>
    <t>Luka Brčko</t>
  </si>
  <si>
    <t>NOS BiH Nabavka i montaza postrojenja i opreme ISO, EMS, SCADA nadogradnja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</si>
  <si>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</si>
  <si>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</si>
  <si>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</si>
  <si>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</si>
  <si>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</si>
  <si>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</si>
  <si>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</si>
  <si>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</si>
  <si>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</si>
  <si>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</si>
  <si>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</si>
  <si>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</si>
  <si>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</si>
  <si>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</si>
  <si>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</si>
  <si>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rekonstrukcije puteva</t>
  </si>
  <si>
    <t>Projekat vodoosnadbijevanja Gradačac</t>
  </si>
  <si>
    <t>Projekat vodovod Visoko</t>
  </si>
  <si>
    <t>Projekat Živinice-reg.deponija otpada</t>
  </si>
  <si>
    <t>Projekat željeznica</t>
  </si>
  <si>
    <t>Regionalni putevi</t>
  </si>
  <si>
    <t>Sarajevo voda</t>
  </si>
  <si>
    <t>Vazdušni saobraćaj</t>
  </si>
  <si>
    <t>Vodosnabdijevanje Čapljine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</si>
  <si>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</si>
  <si>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</si>
  <si>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</si>
  <si>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</si>
  <si>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</si>
  <si>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</si>
  <si>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</si>
  <si>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</si>
  <si>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Distribucija električne energije u BiH /B/ dio za EPHZHB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</si>
  <si>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</si>
  <si>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</si>
  <si>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</si>
  <si>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</si>
  <si>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</si>
  <si>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</si>
  <si>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</si>
  <si>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</si>
  <si>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</si>
  <si>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</si>
  <si>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</si>
  <si>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</si>
  <si>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</si>
  <si>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</si>
  <si>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</si>
  <si>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</si>
  <si>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</si>
  <si>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</si>
  <si>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</si>
  <si>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</si>
  <si>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</si>
  <si>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</si>
  <si>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</si>
  <si>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</si>
  <si>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</si>
  <si>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Željeznice</t>
  </si>
  <si>
    <t>Evropska komisija (EK)</t>
  </si>
  <si>
    <t>Makrofinansijska pomoć 2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</si>
  <si>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</si>
  <si>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</si>
  <si>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</si>
  <si>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</si>
  <si>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</si>
  <si>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</si>
  <si>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</si>
  <si>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</si>
  <si>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</si>
  <si>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</si>
  <si>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</si>
  <si>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</si>
  <si>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</si>
  <si>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</si>
  <si>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</si>
  <si>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</si>
  <si>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</si>
  <si>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</si>
  <si>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</si>
  <si>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</si>
  <si>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</si>
  <si>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</si>
  <si>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t>Sanacija vodovoda Unsko-Sanske regije</t>
  </si>
  <si>
    <t>Struja SCADA</t>
  </si>
  <si>
    <t>Vjetroelektrana Mesihovina</t>
  </si>
  <si>
    <t>Vjetroelektrana Podveležje</t>
  </si>
  <si>
    <t>Vjetropark Hrgud</t>
  </si>
  <si>
    <t>Voda i kanalizacija u BiH II</t>
  </si>
  <si>
    <t>Vodosnadbijevanje i kanalizacija za Banja Luku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</si>
  <si>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</si>
  <si>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</si>
  <si>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</si>
  <si>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</si>
  <si>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</si>
  <si>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</si>
  <si>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</si>
  <si>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Razvoj stočarstva i ruralnog finansiranja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</si>
  <si>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</si>
  <si>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</si>
  <si>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</si>
  <si>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</si>
  <si>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</si>
  <si>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</si>
  <si>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</si>
  <si>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Modernizacija univerziteta u Zenici</t>
  </si>
  <si>
    <t>Nova bolnica u Bijeljini</t>
  </si>
  <si>
    <t>Voda za Livno</t>
  </si>
  <si>
    <t>Voda za Laktaše</t>
  </si>
  <si>
    <t>Razvojna banka Vijeća Evrope (CEB)</t>
  </si>
  <si>
    <t>Državni zatvor</t>
  </si>
  <si>
    <t>Jačanje sektora zdravstva - Faza 2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</si>
  <si>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</si>
  <si>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</si>
  <si>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</si>
  <si>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</si>
  <si>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</si>
  <si>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</si>
  <si>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</si>
  <si>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</si>
  <si>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</si>
  <si>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</si>
  <si>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</si>
  <si>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</si>
  <si>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</si>
  <si>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</si>
  <si>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Dodatno finasiranje za projekat energ.efikasnosti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</si>
  <si>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</si>
  <si>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</si>
  <si>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</si>
  <si>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</si>
  <si>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</si>
  <si>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</si>
  <si>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</si>
  <si>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oporavka i podrške preduzećima</t>
  </si>
  <si>
    <t>Projekat poboljšanja pristupa malih i srednjih preduzeća finansijskim sredstvima</t>
  </si>
  <si>
    <t>Projekat podrške zapošljavanju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</si>
  <si>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</si>
  <si>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</si>
  <si>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</si>
  <si>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</si>
  <si>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</si>
  <si>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</si>
  <si>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</si>
  <si>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centralnog grijanja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</si>
  <si>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</si>
  <si>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</si>
  <si>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</si>
  <si>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</si>
  <si>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</si>
  <si>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</si>
  <si>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</si>
  <si>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</si>
  <si>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</si>
  <si>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</si>
  <si>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</si>
  <si>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</si>
  <si>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</si>
  <si>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</si>
  <si>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</si>
  <si>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</si>
  <si>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</si>
  <si>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</si>
  <si>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Hitno ponovno pokretanje industrije uključujući garancije za politički rizik</t>
  </si>
  <si>
    <t>Izvozna podrška preduzećima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</si>
  <si>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</si>
  <si>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</si>
  <si>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</si>
  <si>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</si>
  <si>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</si>
  <si>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</si>
  <si>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</si>
  <si>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</si>
  <si>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</si>
  <si>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</si>
  <si>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</si>
  <si>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</si>
  <si>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</si>
  <si>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</si>
  <si>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</si>
  <si>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</si>
  <si>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</si>
  <si>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</si>
  <si>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</si>
  <si>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</si>
  <si>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</si>
  <si>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</si>
  <si>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</si>
  <si>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</si>
  <si>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</si>
  <si>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</si>
  <si>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</t>
  </si>
  <si>
    <t>Razvoj i zaštita šuma - dodatak</t>
  </si>
  <si>
    <t>Razvoj lokalne zajednice - dodatak</t>
  </si>
  <si>
    <t>Razvoj male komercijalne poljoprivrede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</si>
  <si>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</si>
  <si>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</si>
  <si>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</si>
  <si>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</si>
  <si>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</si>
  <si>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</si>
  <si>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</si>
  <si>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u socijalnom osiguranju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</si>
  <si>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</si>
  <si>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</si>
  <si>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</si>
  <si>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</si>
  <si>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</si>
  <si>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</si>
  <si>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</si>
  <si>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</si>
  <si>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</si>
  <si>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</si>
  <si>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</si>
  <si>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</si>
  <si>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Nabavka opreme za RAD Sarajevo</t>
  </si>
  <si>
    <t>Nabavka opreme za dvije bolnice u Sarajevu</t>
  </si>
  <si>
    <t>Rekonstrukcija kanalizacione mreže u Gradiški</t>
  </si>
  <si>
    <t>Voda i kanalizacija za Čelić</t>
  </si>
  <si>
    <t>Voda za Brčko distrikt BiH</t>
  </si>
  <si>
    <t>Voda za Fojnicu i Kiseljak</t>
  </si>
  <si>
    <t>Voda za Gradišku</t>
  </si>
  <si>
    <t>Vlada Belgije (BEL)</t>
  </si>
  <si>
    <t>Belgijski izvozni kredit broj 1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</si>
  <si>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</si>
  <si>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</si>
  <si>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</si>
  <si>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</si>
  <si>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</si>
  <si>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</si>
  <si>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</si>
  <si>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</si>
  <si>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</si>
  <si>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Voda za Široki,Ljubuški i Fojnicu</t>
  </si>
  <si>
    <t>Ukupno (Novi dug)</t>
  </si>
  <si>
    <t>Ukupno Državni dug</t>
  </si>
  <si>
    <t>Obveznice RS Prva emisija Bečka berza</t>
  </si>
  <si>
    <t>Eko Toplane Grad Banja Luka</t>
  </si>
  <si>
    <t>Vodovod 2 Grad Banja Luka</t>
  </si>
  <si>
    <t>Vodovod Grad Banja Luka</t>
  </si>
  <si>
    <t>HUNGARIAN EXPORT-IMPORT BANK PLC (EXIMBAN)</t>
  </si>
  <si>
    <t>Exim Bank Mađarska Kredit za budžetski deficit</t>
  </si>
  <si>
    <t>Opskrba vodom</t>
  </si>
  <si>
    <t>Četiri ceste i most Musala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</si>
  <si>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</si>
  <si>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</si>
  <si>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</si>
  <si>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</si>
  <si>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</si>
  <si>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</si>
  <si>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 xml:space="preserve">Na osnovu člana 20 i 21. Zakona o zaduživanju, dugu i garancijama Bosne i Hercegovine ("Službeni glasnik BiH", broj 52/05, 103/09 i 90/16) i člana 4. Uputstva o  prikupljanju podataka i vođenju evidencija o državnom dugu, o državnim garancijama, te o dugu i garancijama entiteta i Brčko Distrikta Bosne i Hercegovine ("Službeni glasnik BiH", broj 14/09 i 8/16), Ministarstvo finansija i trezora BiH  objavljuje podatke kako slijedi: </t>
  </si>
  <si>
    <t>Vanjski državni dug</t>
  </si>
  <si>
    <r>
      <t xml:space="preserve">Stanje duga u originalnoj valuti </t>
    </r>
    <r>
      <rPr>
        <vertAlign val="superscript"/>
        <sz val="10"/>
        <color theme="1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</si>
  <si>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color theme="1"/>
        <rFont val="Times New Roman"/>
        <family val="1"/>
      </rPr>
      <t xml:space="preserve"> </t>
    </r>
    <r>
      <rPr>
        <b/>
        <vertAlign val="superscript"/>
        <sz val="10"/>
        <color theme="1"/>
        <rFont val="Times New Roman"/>
        <family val="1"/>
      </rPr>
      <t>2)</t>
    </r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</si>
  <si>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</si>
  <si>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</si>
  <si>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</si>
  <si>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</si>
  <si>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</si>
  <si>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</si>
  <si>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</si>
  <si>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</si>
  <si>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</si>
  <si>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</si>
  <si>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</si>
  <si>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</si>
  <si>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t xml:space="preserve"> </t>
  </si>
  <si>
    <t>Ukupno Dug jedinica lokalne samouprave</t>
  </si>
  <si>
    <t>-</t>
  </si>
  <si>
    <t>Ukupno Dug javnih preduzeća</t>
  </si>
  <si>
    <t>Sveukupno Vanjski dug Bosne i Hercegovine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</si>
  <si>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</si>
  <si>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</si>
  <si>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</si>
  <si>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</si>
  <si>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</si>
  <si>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</si>
  <si>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alokacije krajnjih korisnika kreditnih sredstava.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</si>
  <si>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garancijama BiH.</t>
  </si>
  <si>
    <t>9) Alokacija obaveza po kreditu Vlade Belgije (Izvozni kredit 1) evidentirana je na Institucije BiH, obzirom da su krajnji korisnici kredita otplatili svoje obaveze.</t>
  </si>
  <si>
    <t>10) Alokacija obaveza na FBiH po kreditu Kraljevine Španije (Voda za Široki, Ljubuški i Fojnicu ) izvršena po alokaciji  krajnjih korisnika kreditnih sredstava.</t>
  </si>
  <si>
    <t>11) Vanjski dug entiteta i Distrikta regulisan je članom 49. Zakona o zaduživanju, dugu i garancijama BiH i zakonima o zaduživanju, dugu i garancijama entiteta. Obaveze nastale po ovom dugu izmiruju se direktno od strane entiteta i Distrikta. Iako entiteti nisu proveli Zakonom propisane procedure zaduživanja  za vanjski dug entiteta,</t>
  </si>
  <si>
    <t xml:space="preserve">     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</si>
  <si>
    <t xml:space="preserve">12) Ugovaranje i servisiranje ovih kredita vrši se direktno između jedinica lokalne smouprave i ino-kreditora. </t>
  </si>
  <si>
    <t>13) Dug evidentiran u Registru pravnih lica koje osnivaju Institucije BiH, a koji se vodi u Ministarstvu pravde BiH. Ugovaranje i servisiranje ovih kredita vrši se direktno između preduzeća i ino-kreditora.</t>
  </si>
  <si>
    <r>
      <t xml:space="preserve">Vanjski dug entiteta i vanjski dug Distrikta </t>
    </r>
    <r>
      <rPr>
        <b/>
        <vertAlign val="superscript"/>
        <sz val="10"/>
        <rFont val="Times New Roman"/>
        <family val="1"/>
      </rPr>
      <t>11)</t>
    </r>
  </si>
  <si>
    <r>
      <t>Vanjski dug jedinica lokalne samouprave</t>
    </r>
    <r>
      <rPr>
        <b/>
        <vertAlign val="superscript"/>
        <sz val="10"/>
        <rFont val="Times New Roman"/>
        <family val="1"/>
      </rPr>
      <t>12)</t>
    </r>
  </si>
  <si>
    <r>
      <t>Vanjski dug javnih preduzeća</t>
    </r>
    <r>
      <rPr>
        <b/>
        <vertAlign val="superscript"/>
        <sz val="10"/>
        <rFont val="Times New Roman"/>
        <family val="1"/>
      </rPr>
      <t>13)</t>
    </r>
  </si>
  <si>
    <t>Stanje vanjskog duga Bosne i Hercegovine na dan 31.03.2023. godine</t>
  </si>
  <si>
    <t>Autoput Banja Luka - Doboj Faza 1</t>
  </si>
  <si>
    <t>Koridor Vc u RS-u I dio</t>
  </si>
  <si>
    <t>Projekat centralnog grijanja u Prijedoru</t>
  </si>
  <si>
    <t>Vodovod i kanalizacija Bijeljina</t>
  </si>
  <si>
    <t>Vanjske državne garancije</t>
  </si>
  <si>
    <t xml:space="preserve"> Stanje duga-preračun u BAM/KM</t>
  </si>
  <si>
    <t>Ukupno vanjske državne garancije</t>
  </si>
  <si>
    <t>Vanjske garancije entiteta</t>
  </si>
  <si>
    <t xml:space="preserve"> Stanje duga u orginalnoj valuti</t>
  </si>
  <si>
    <t>Ukupno vanjske  garancije eniteta</t>
  </si>
  <si>
    <t>Sveukupno vanjske  garancije BiH</t>
  </si>
  <si>
    <t>Stanje duga po izdatim vanjskim garancijama Bosne i Hercegovine na dan 31.03.2023. godine</t>
  </si>
  <si>
    <t>2) Preračun u BAM/KM izvršen prema kursnoj listi CBBiH br. 63 od 31.03.2023. godine. Za preračun valuta koje nisu uključene u dnevnu listu CBBiH korištena je posebna kursna lista CBBiH važeća za mjesec mart 2023.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</si>
</sst>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26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1"/>
      <name val="Calibri"/>
      <family val="2"/>
    </font>
    <font>
      <sz val="7"/>
      <color theme="1"/>
      <name val="Times New Roman"/>
      <family val="1"/>
    </font>
    <font>
      <b/>
      <sz val="8"/>
      <color theme="1"/>
      <name val="Calibri"/>
      <family val="2"/>
    </font>
    <font>
      <sz val="8"/>
      <color theme="1"/>
      <name val="Times New Roman"/>
      <family val="1"/>
    </font>
    <font>
      <b/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 style="thin">
        <color rgb="FF979991"/>
      </left>
      <right/>
      <top style="thin">
        <color indexed="64"/>
      </top>
      <bottom style="thin">
        <color rgb="FF979991"/>
      </bottom>
      <diagonal/>
    </border>
    <border>
      <left/>
      <right/>
      <top style="thin">
        <color indexed="64"/>
      </top>
      <bottom style="thin">
        <color rgb="FF979991"/>
      </bottom>
      <diagonal/>
    </border>
    <border>
      <left/>
      <right style="thin">
        <color rgb="FF979991"/>
      </right>
      <top style="thin">
        <color indexed="64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7999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66">
    <xf numFmtId="0" fontId="0" fillId="0" borderId="0" xfId="0"/>
    <xf numFmtId="0" fontId="0" fillId="0" borderId="0" xfId="0" applyAlignment="1">
      <alignment horizontal="center" vertical="top" wrapText="1"/>
    </xf>
    <xf numFmtId="0" fontId="2" fillId="2" borderId="0" xfId="1" applyFont="1" applyFill="1"/>
    <xf numFmtId="0" fontId="2" fillId="2" borderId="0" xfId="1" applyFont="1" applyFill="1" applyAlignment="1">
      <alignment wrapText="1"/>
    </xf>
    <xf numFmtId="0" fontId="2" fillId="2" borderId="0" xfId="2" applyFont="1" applyFill="1" applyAlignment="1">
      <alignment horizontal="right"/>
    </xf>
    <xf numFmtId="0" fontId="2" fillId="0" borderId="0" xfId="2" applyFont="1" applyAlignment="1">
      <alignment horizontal="right"/>
    </xf>
    <xf numFmtId="0" fontId="4" fillId="2" borderId="0" xfId="1" applyFont="1" applyFill="1" applyAlignment="1">
      <alignment wrapText="1"/>
    </xf>
    <xf numFmtId="0" fontId="4" fillId="0" borderId="0" xfId="1" applyFont="1" applyAlignment="1">
      <alignment wrapText="1"/>
    </xf>
    <xf numFmtId="0" fontId="2" fillId="2" borderId="0" xfId="1" applyFont="1" applyFill="1" applyAlignment="1">
      <alignment vertical="top" wrapText="1"/>
    </xf>
    <xf numFmtId="0" fontId="2" fillId="0" borderId="0" xfId="1" applyFont="1" applyAlignment="1">
      <alignment vertical="top" wrapText="1"/>
    </xf>
    <xf numFmtId="0" fontId="4" fillId="2" borderId="8" xfId="1" applyFont="1" applyFill="1" applyBorder="1" applyAlignment="1">
      <alignment horizontal="left" vertical="top" wrapText="1"/>
    </xf>
    <xf numFmtId="0" fontId="4" fillId="2" borderId="10" xfId="1" applyFont="1" applyFill="1" applyBorder="1" applyAlignment="1">
      <alignment horizontal="left" vertical="top" wrapText="1"/>
    </xf>
    <xf numFmtId="0" fontId="4" fillId="0" borderId="0" xfId="1" applyFont="1"/>
    <xf numFmtId="0" fontId="4" fillId="2" borderId="13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center" vertical="top" wrapText="1"/>
    </xf>
    <xf numFmtId="4" fontId="0" fillId="0" borderId="0" xfId="0" applyNumberFormat="1"/>
    <xf numFmtId="0" fontId="0" fillId="0" borderId="0" xfId="0" applyAlignment="1">
      <alignment horizontal="left"/>
    </xf>
    <xf numFmtId="0" fontId="1" fillId="2" borderId="0" xfId="0" applyFont="1" applyFill="1"/>
    <xf numFmtId="0" fontId="9" fillId="2" borderId="0" xfId="1" applyFont="1" applyFill="1" applyAlignment="1">
      <alignment vertical="center"/>
    </xf>
    <xf numFmtId="0" fontId="10" fillId="2" borderId="0" xfId="1" applyFont="1" applyFill="1"/>
    <xf numFmtId="4" fontId="10" fillId="2" borderId="0" xfId="1" applyNumberFormat="1" applyFont="1" applyFill="1"/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/>
    <xf numFmtId="0" fontId="12" fillId="2" borderId="0" xfId="0" applyFont="1" applyFill="1"/>
    <xf numFmtId="4" fontId="11" fillId="2" borderId="1" xfId="0" applyNumberFormat="1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horizontal="right" vertical="top" wrapText="1"/>
    </xf>
    <xf numFmtId="0" fontId="12" fillId="2" borderId="2" xfId="0" applyFont="1" applyFill="1" applyBorder="1" applyAlignment="1">
      <alignment horizontal="righ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top" wrapText="1"/>
    </xf>
    <xf numFmtId="4" fontId="13" fillId="2" borderId="1" xfId="0" applyNumberFormat="1" applyFont="1" applyFill="1" applyBorder="1" applyAlignment="1">
      <alignment horizontal="right" vertical="top" wrapText="1"/>
    </xf>
    <xf numFmtId="4" fontId="11" fillId="2" borderId="2" xfId="0" applyNumberFormat="1" applyFont="1" applyFill="1" applyBorder="1" applyAlignment="1">
      <alignment horizontal="right" vertical="top" wrapText="1"/>
    </xf>
    <xf numFmtId="4" fontId="13" fillId="2" borderId="2" xfId="0" applyNumberFormat="1" applyFont="1" applyFill="1" applyBorder="1" applyAlignment="1">
      <alignment horizontal="right" vertical="top" wrapText="1"/>
    </xf>
    <xf numFmtId="0" fontId="16" fillId="2" borderId="8" xfId="1" applyFont="1" applyFill="1" applyBorder="1" applyAlignment="1">
      <alignment horizontal="left" vertical="top" wrapText="1"/>
    </xf>
    <xf numFmtId="0" fontId="16" fillId="2" borderId="10" xfId="1" applyFont="1" applyFill="1" applyBorder="1" applyAlignment="1">
      <alignment horizontal="left" vertical="top" wrapText="1"/>
    </xf>
    <xf numFmtId="0" fontId="16" fillId="2" borderId="13" xfId="1" applyFont="1" applyFill="1" applyBorder="1" applyAlignment="1">
      <alignment horizontal="left" vertical="top" wrapText="1"/>
    </xf>
    <xf numFmtId="0" fontId="16" fillId="2" borderId="15" xfId="1" applyFont="1" applyFill="1" applyBorder="1" applyAlignment="1">
      <alignment horizontal="center" vertical="top" wrapText="1"/>
    </xf>
    <xf numFmtId="0" fontId="17" fillId="2" borderId="0" xfId="1" applyFont="1" applyFill="1"/>
    <xf numFmtId="0" fontId="18" fillId="2" borderId="0" xfId="1" applyFont="1" applyFill="1"/>
    <xf numFmtId="0" fontId="18" fillId="2" borderId="17" xfId="1" applyFont="1" applyFill="1" applyBorder="1"/>
    <xf numFmtId="4" fontId="18" fillId="2" borderId="0" xfId="1" applyNumberFormat="1" applyFont="1" applyFill="1"/>
    <xf numFmtId="4" fontId="18" fillId="2" borderId="17" xfId="1" applyNumberFormat="1" applyFont="1" applyFill="1" applyBorder="1"/>
    <xf numFmtId="0" fontId="18" fillId="2" borderId="8" xfId="1" applyFont="1" applyFill="1" applyBorder="1" applyAlignment="1">
      <alignment horizontal="left" vertical="top" wrapText="1"/>
    </xf>
    <xf numFmtId="0" fontId="18" fillId="2" borderId="10" xfId="1" applyFont="1" applyFill="1" applyBorder="1" applyAlignment="1">
      <alignment horizontal="left" vertical="top" wrapText="1"/>
    </xf>
    <xf numFmtId="0" fontId="18" fillId="2" borderId="13" xfId="1" applyFont="1" applyFill="1" applyBorder="1" applyAlignment="1">
      <alignment horizontal="left" vertical="top" wrapText="1"/>
    </xf>
    <xf numFmtId="0" fontId="18" fillId="2" borderId="15" xfId="1" applyFont="1" applyFill="1" applyBorder="1" applyAlignment="1">
      <alignment horizontal="center" vertical="top" wrapText="1"/>
    </xf>
    <xf numFmtId="0" fontId="20" fillId="2" borderId="5" xfId="1" applyFont="1" applyFill="1" applyBorder="1" applyAlignment="1">
      <alignment horizontal="left" vertical="top" wrapText="1"/>
    </xf>
    <xf numFmtId="4" fontId="9" fillId="2" borderId="1" xfId="1" applyNumberFormat="1" applyFont="1" applyFill="1" applyBorder="1" applyAlignment="1">
      <alignment horizontal="right" vertical="top" wrapText="1"/>
    </xf>
    <xf numFmtId="0" fontId="19" fillId="2" borderId="5" xfId="1" applyFont="1" applyFill="1" applyBorder="1" applyAlignment="1">
      <alignment horizontal="left" vertical="top" wrapText="1"/>
    </xf>
    <xf numFmtId="0" fontId="19" fillId="2" borderId="6" xfId="1" applyFont="1" applyFill="1" applyBorder="1" applyAlignment="1">
      <alignment horizontal="left" vertical="top" wrapText="1"/>
    </xf>
    <xf numFmtId="4" fontId="20" fillId="2" borderId="18" xfId="1" applyNumberFormat="1" applyFont="1" applyFill="1" applyBorder="1" applyAlignment="1">
      <alignment horizontal="center" vertical="top" wrapText="1"/>
    </xf>
    <xf numFmtId="0" fontId="20" fillId="2" borderId="18" xfId="1" applyFont="1" applyFill="1" applyBorder="1" applyAlignment="1">
      <alignment horizontal="center" vertical="top" wrapText="1"/>
    </xf>
    <xf numFmtId="4" fontId="9" fillId="2" borderId="21" xfId="1" applyNumberFormat="1" applyFont="1" applyFill="1" applyBorder="1" applyAlignment="1">
      <alignment horizontal="right" vertical="top" wrapText="1"/>
    </xf>
    <xf numFmtId="4" fontId="9" fillId="2" borderId="2" xfId="1" applyNumberFormat="1" applyFont="1" applyFill="1" applyBorder="1" applyAlignment="1">
      <alignment horizontal="right" vertical="top" wrapText="1"/>
    </xf>
    <xf numFmtId="4" fontId="9" fillId="2" borderId="18" xfId="1" applyNumberFormat="1" applyFont="1" applyFill="1" applyBorder="1" applyAlignment="1">
      <alignment horizontal="right" vertical="top" wrapText="1"/>
    </xf>
    <xf numFmtId="0" fontId="12" fillId="2" borderId="0" xfId="0" applyFont="1" applyFill="1" applyAlignment="1">
      <alignment horizontal="left"/>
    </xf>
    <xf numFmtId="0" fontId="20" fillId="2" borderId="0" xfId="1" applyFont="1" applyFill="1"/>
    <xf numFmtId="164" fontId="20" fillId="2" borderId="22" xfId="1" applyNumberFormat="1" applyFont="1" applyFill="1" applyBorder="1"/>
    <xf numFmtId="4" fontId="19" fillId="2" borderId="3" xfId="1" applyNumberFormat="1" applyFont="1" applyFill="1" applyBorder="1" applyAlignment="1">
      <alignment horizontal="center" vertical="top" wrapText="1"/>
    </xf>
    <xf numFmtId="4" fontId="19" fillId="2" borderId="3" xfId="1" applyNumberFormat="1" applyFont="1" applyFill="1" applyBorder="1" applyAlignment="1">
      <alignment horizontal="right" vertical="top" wrapText="1"/>
    </xf>
    <xf numFmtId="4" fontId="11" fillId="2" borderId="1" xfId="0" applyNumberFormat="1" applyFont="1" applyFill="1" applyBorder="1" applyAlignment="1" applyProtection="1">
      <alignment horizontal="right" vertical="top" wrapText="1"/>
      <protection locked="0"/>
    </xf>
    <xf numFmtId="0" fontId="12" fillId="2" borderId="1" xfId="0" applyFont="1" applyFill="1" applyBorder="1" applyAlignment="1" applyProtection="1">
      <alignment horizontal="right" vertical="top" wrapText="1"/>
      <protection locked="0"/>
    </xf>
    <xf numFmtId="0" fontId="12" fillId="2" borderId="2" xfId="0" applyFont="1" applyFill="1" applyBorder="1" applyAlignment="1" applyProtection="1">
      <alignment horizontal="right" vertical="top" wrapText="1"/>
      <protection locked="0"/>
    </xf>
    <xf numFmtId="0" fontId="13" fillId="2" borderId="1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4" fontId="13" fillId="2" borderId="1" xfId="0" applyNumberFormat="1" applyFont="1" applyFill="1" applyBorder="1" applyAlignment="1" applyProtection="1">
      <alignment horizontal="right" vertical="top" wrapText="1"/>
      <protection locked="0"/>
    </xf>
    <xf numFmtId="4" fontId="1" fillId="2" borderId="0" xfId="0" applyNumberFormat="1" applyFont="1" applyFill="1"/>
    <xf numFmtId="0" fontId="1" fillId="0" borderId="0" xfId="0" applyFont="1"/>
    <xf numFmtId="0" fontId="8" fillId="0" borderId="0" xfId="3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2" fillId="0" borderId="36" xfId="3" applyFont="1" applyBorder="1" applyAlignment="1">
      <alignment horizontal="center" vertical="top" wrapText="1"/>
    </xf>
    <xf numFmtId="0" fontId="22" fillId="0" borderId="36" xfId="3" applyFont="1" applyBorder="1" applyAlignment="1">
      <alignment vertical="top" wrapText="1"/>
    </xf>
    <xf numFmtId="4" fontId="23" fillId="0" borderId="15" xfId="1" applyNumberFormat="1" applyFont="1" applyBorder="1" applyAlignment="1">
      <alignment horizontal="right" vertical="top" wrapText="1"/>
    </xf>
    <xf numFmtId="0" fontId="1" fillId="0" borderId="0" xfId="1"/>
    <xf numFmtId="0" fontId="22" fillId="0" borderId="0" xfId="3" applyFont="1"/>
    <xf numFmtId="0" fontId="7" fillId="0" borderId="15" xfId="1" applyFont="1" applyBorder="1" applyAlignment="1">
      <alignment horizontal="center" vertical="top" wrapText="1"/>
    </xf>
    <xf numFmtId="0" fontId="22" fillId="0" borderId="9" xfId="3" applyFont="1" applyBorder="1" applyAlignment="1">
      <alignment horizontal="center" vertical="top" wrapText="1"/>
    </xf>
    <xf numFmtId="4" fontId="22" fillId="0" borderId="15" xfId="3" applyNumberFormat="1" applyFont="1" applyBorder="1" applyAlignment="1">
      <alignment horizontal="center" vertical="top" wrapText="1"/>
    </xf>
    <xf numFmtId="0" fontId="22" fillId="0" borderId="15" xfId="3" applyFont="1" applyBorder="1" applyAlignment="1">
      <alignment horizontal="center" vertical="top" wrapText="1"/>
    </xf>
    <xf numFmtId="4" fontId="22" fillId="0" borderId="15" xfId="3" applyNumberFormat="1" applyFont="1" applyBorder="1" applyAlignment="1">
      <alignment horizontal="right" vertical="top" wrapText="1"/>
    </xf>
    <xf numFmtId="0" fontId="22" fillId="0" borderId="15" xfId="3" applyFont="1" applyBorder="1" applyAlignment="1">
      <alignment horizontal="right" vertical="top" wrapText="1"/>
    </xf>
    <xf numFmtId="0" fontId="22" fillId="0" borderId="15" xfId="3" applyFont="1" applyBorder="1"/>
    <xf numFmtId="4" fontId="25" fillId="0" borderId="15" xfId="3" applyNumberFormat="1" applyFont="1" applyBorder="1" applyAlignment="1">
      <alignment horizontal="center" vertical="top" wrapText="1"/>
    </xf>
    <xf numFmtId="4" fontId="25" fillId="0" borderId="15" xfId="3" applyNumberFormat="1" applyFont="1" applyBorder="1" applyAlignment="1">
      <alignment horizontal="right" vertical="top" wrapText="1"/>
    </xf>
    <xf numFmtId="0" fontId="12" fillId="2" borderId="15" xfId="0" applyFont="1" applyFill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3" applyAlignment="1">
      <alignment wrapText="1"/>
    </xf>
    <xf numFmtId="0" fontId="4" fillId="2" borderId="11" xfId="1" applyFont="1" applyFill="1" applyBorder="1" applyAlignment="1">
      <alignment horizontal="left" vertical="top" wrapText="1"/>
    </xf>
    <xf numFmtId="0" fontId="4" fillId="2" borderId="12" xfId="1" applyFont="1" applyFill="1" applyBorder="1" applyAlignment="1">
      <alignment horizontal="left" vertical="top" wrapText="1"/>
    </xf>
    <xf numFmtId="0" fontId="11" fillId="2" borderId="23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0" fontId="11" fillId="2" borderId="25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11" fillId="2" borderId="26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right" vertical="top" wrapText="1"/>
    </xf>
    <xf numFmtId="0" fontId="11" fillId="2" borderId="5" xfId="0" applyFont="1" applyFill="1" applyBorder="1" applyAlignment="1">
      <alignment horizontal="righ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49" fontId="2" fillId="0" borderId="0" xfId="1" applyNumberFormat="1" applyFont="1" applyAlignment="1">
      <alignment horizontal="left" vertical="top" wrapText="1"/>
    </xf>
    <xf numFmtId="0" fontId="4" fillId="2" borderId="9" xfId="1" applyFont="1" applyFill="1" applyBorder="1" applyAlignment="1">
      <alignment horizontal="center" vertical="top" wrapText="1"/>
    </xf>
    <xf numFmtId="0" fontId="4" fillId="2" borderId="14" xfId="1" applyFont="1" applyFill="1" applyBorder="1" applyAlignment="1">
      <alignment horizontal="center" vertical="top" wrapText="1"/>
    </xf>
    <xf numFmtId="49" fontId="14" fillId="2" borderId="16" xfId="1" applyNumberFormat="1" applyFont="1" applyFill="1" applyBorder="1" applyAlignment="1">
      <alignment horizontal="left" vertical="center" wrapText="1"/>
    </xf>
    <xf numFmtId="0" fontId="16" fillId="2" borderId="9" xfId="1" applyFont="1" applyFill="1" applyBorder="1" applyAlignment="1">
      <alignment horizontal="center" vertical="center" wrapText="1"/>
    </xf>
    <xf numFmtId="0" fontId="16" fillId="2" borderId="14" xfId="1" applyFont="1" applyFill="1" applyBorder="1" applyAlignment="1">
      <alignment horizontal="center" vertical="center" wrapText="1"/>
    </xf>
    <xf numFmtId="0" fontId="16" fillId="2" borderId="11" xfId="1" applyFont="1" applyFill="1" applyBorder="1" applyAlignment="1">
      <alignment horizontal="left" vertical="top" wrapText="1"/>
    </xf>
    <xf numFmtId="0" fontId="16" fillId="2" borderId="12" xfId="1" applyFont="1" applyFill="1" applyBorder="1" applyAlignment="1">
      <alignment horizontal="left" vertical="top" wrapText="1"/>
    </xf>
    <xf numFmtId="0" fontId="11" fillId="2" borderId="3" xfId="0" applyFont="1" applyFill="1" applyBorder="1" applyAlignment="1" applyProtection="1">
      <alignment horizontal="left" vertical="top" wrapText="1"/>
      <protection locked="0"/>
    </xf>
    <xf numFmtId="0" fontId="11" fillId="2" borderId="7" xfId="0" applyFont="1" applyFill="1" applyBorder="1" applyAlignment="1" applyProtection="1">
      <alignment horizontal="left" vertical="top" wrapText="1"/>
      <protection locked="0"/>
    </xf>
    <xf numFmtId="0" fontId="11" fillId="2" borderId="26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 applyAlignment="1" applyProtection="1">
      <alignment horizontal="right" vertical="top" wrapText="1"/>
      <protection locked="0"/>
    </xf>
    <xf numFmtId="0" fontId="11" fillId="2" borderId="5" xfId="0" applyFont="1" applyFill="1" applyBorder="1" applyAlignment="1" applyProtection="1">
      <alignment horizontal="right" vertical="top" wrapText="1"/>
      <protection locked="0"/>
    </xf>
    <xf numFmtId="0" fontId="11" fillId="2" borderId="1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0" fontId="19" fillId="2" borderId="1" xfId="1" applyFont="1" applyFill="1" applyBorder="1" applyAlignment="1">
      <alignment horizontal="center" vertical="top" wrapText="1"/>
    </xf>
    <xf numFmtId="0" fontId="19" fillId="2" borderId="5" xfId="1" applyFont="1" applyFill="1" applyBorder="1" applyAlignment="1">
      <alignment horizontal="center" vertical="top" wrapText="1"/>
    </xf>
    <xf numFmtId="0" fontId="19" fillId="2" borderId="18" xfId="1" applyFont="1" applyFill="1" applyBorder="1" applyAlignment="1">
      <alignment horizontal="center" vertical="top" wrapText="1"/>
    </xf>
    <xf numFmtId="0" fontId="19" fillId="2" borderId="19" xfId="1" applyFont="1" applyFill="1" applyBorder="1" applyAlignment="1">
      <alignment horizontal="center" vertical="top" wrapText="1"/>
    </xf>
    <xf numFmtId="0" fontId="19" fillId="2" borderId="20" xfId="1" applyFont="1" applyFill="1" applyBorder="1" applyAlignment="1">
      <alignment horizontal="center" vertical="top" wrapText="1"/>
    </xf>
    <xf numFmtId="0" fontId="19" fillId="2" borderId="3" xfId="1" applyFont="1" applyFill="1" applyBorder="1" applyAlignment="1">
      <alignment horizontal="center" vertical="top" wrapText="1"/>
    </xf>
    <xf numFmtId="0" fontId="19" fillId="2" borderId="7" xfId="1" applyFont="1" applyFill="1" applyBorder="1" applyAlignment="1">
      <alignment horizontal="center" vertical="top" wrapText="1"/>
    </xf>
    <xf numFmtId="0" fontId="18" fillId="2" borderId="11" xfId="1" applyFont="1" applyFill="1" applyBorder="1" applyAlignment="1">
      <alignment horizontal="left" vertical="top" wrapText="1"/>
    </xf>
    <xf numFmtId="0" fontId="18" fillId="2" borderId="12" xfId="1" applyFont="1" applyFill="1" applyBorder="1" applyAlignment="1">
      <alignment horizontal="left" vertical="top" wrapText="1"/>
    </xf>
    <xf numFmtId="0" fontId="18" fillId="2" borderId="8" xfId="1" applyFont="1" applyFill="1" applyBorder="1" applyAlignment="1">
      <alignment horizontal="center" vertical="center" wrapText="1"/>
    </xf>
    <xf numFmtId="0" fontId="18" fillId="2" borderId="13" xfId="1" applyFont="1" applyFill="1" applyBorder="1" applyAlignment="1">
      <alignment horizontal="center" vertical="center" wrapText="1"/>
    </xf>
    <xf numFmtId="0" fontId="18" fillId="2" borderId="9" xfId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left" vertical="top" wrapText="1"/>
    </xf>
    <xf numFmtId="0" fontId="19" fillId="2" borderId="5" xfId="1" applyFont="1" applyFill="1" applyBorder="1" applyAlignment="1">
      <alignment horizontal="left" vertical="top" wrapText="1"/>
    </xf>
    <xf numFmtId="0" fontId="19" fillId="2" borderId="18" xfId="1" applyFont="1" applyFill="1" applyBorder="1" applyAlignment="1">
      <alignment horizontal="left" vertical="top" wrapText="1"/>
    </xf>
    <xf numFmtId="0" fontId="19" fillId="2" borderId="19" xfId="1" applyFont="1" applyFill="1" applyBorder="1" applyAlignment="1">
      <alignment horizontal="left" vertical="top" wrapText="1"/>
    </xf>
    <xf numFmtId="0" fontId="19" fillId="2" borderId="20" xfId="1" applyFont="1" applyFill="1" applyBorder="1" applyAlignment="1">
      <alignment horizontal="left" vertical="top" wrapText="1"/>
    </xf>
    <xf numFmtId="0" fontId="8" fillId="0" borderId="15" xfId="3" applyFont="1" applyBorder="1" applyAlignment="1">
      <alignment horizontal="center" vertical="top" wrapText="1"/>
    </xf>
    <xf numFmtId="0" fontId="22" fillId="0" borderId="29" xfId="3" applyFont="1" applyBorder="1" applyAlignment="1">
      <alignment horizontal="center" vertical="top" wrapText="1"/>
    </xf>
    <xf numFmtId="0" fontId="22" fillId="0" borderId="30" xfId="3" applyFont="1" applyBorder="1" applyAlignment="1">
      <alignment horizontal="center" vertical="top" wrapText="1"/>
    </xf>
    <xf numFmtId="0" fontId="22" fillId="0" borderId="31" xfId="3" applyFont="1" applyBorder="1" applyAlignment="1">
      <alignment horizontal="center" vertical="top" wrapText="1"/>
    </xf>
    <xf numFmtId="0" fontId="22" fillId="0" borderId="32" xfId="3" applyFont="1" applyBorder="1" applyAlignment="1">
      <alignment horizontal="center" vertical="top" wrapText="1"/>
    </xf>
    <xf numFmtId="0" fontId="11" fillId="2" borderId="27" xfId="1" applyFont="1" applyFill="1" applyBorder="1" applyAlignment="1">
      <alignment horizontal="left" vertical="top" wrapText="1"/>
    </xf>
    <xf numFmtId="0" fontId="11" fillId="2" borderId="29" xfId="1" applyFont="1" applyFill="1" applyBorder="1" applyAlignment="1">
      <alignment horizontal="left" vertical="top" wrapText="1"/>
    </xf>
    <xf numFmtId="0" fontId="11" fillId="2" borderId="32" xfId="1" applyFont="1" applyFill="1" applyBorder="1" applyAlignment="1">
      <alignment horizontal="left" vertical="top" wrapText="1"/>
    </xf>
    <xf numFmtId="0" fontId="11" fillId="2" borderId="38" xfId="0" applyFont="1" applyFill="1" applyBorder="1" applyAlignment="1">
      <alignment horizontal="left" vertical="top" wrapText="1"/>
    </xf>
    <xf numFmtId="0" fontId="11" fillId="2" borderId="39" xfId="0" applyFont="1" applyFill="1" applyBorder="1" applyAlignment="1">
      <alignment horizontal="left" vertical="top" wrapText="1"/>
    </xf>
    <xf numFmtId="0" fontId="11" fillId="2" borderId="40" xfId="0" applyFont="1" applyFill="1" applyBorder="1" applyAlignment="1">
      <alignment horizontal="left" vertical="top" wrapText="1"/>
    </xf>
    <xf numFmtId="0" fontId="22" fillId="0" borderId="9" xfId="3" applyFont="1" applyBorder="1" applyAlignment="1">
      <alignment horizontal="center" vertical="center" wrapText="1"/>
    </xf>
    <xf numFmtId="0" fontId="22" fillId="0" borderId="37" xfId="3" applyFont="1" applyBorder="1" applyAlignment="1">
      <alignment horizontal="center" vertical="center" wrapText="1"/>
    </xf>
    <xf numFmtId="0" fontId="22" fillId="0" borderId="9" xfId="3" applyFont="1" applyBorder="1" applyAlignment="1">
      <alignment vertical="center" wrapText="1"/>
    </xf>
    <xf numFmtId="0" fontId="22" fillId="0" borderId="37" xfId="3" applyFont="1" applyBorder="1" applyAlignment="1">
      <alignment vertical="center" wrapText="1"/>
    </xf>
    <xf numFmtId="0" fontId="21" fillId="0" borderId="0" xfId="0" applyFont="1" applyAlignment="1">
      <alignment horizontal="center" wrapText="1"/>
    </xf>
    <xf numFmtId="0" fontId="22" fillId="0" borderId="27" xfId="3" applyFont="1" applyBorder="1" applyAlignment="1">
      <alignment horizontal="center" vertical="center" wrapText="1"/>
    </xf>
    <xf numFmtId="0" fontId="22" fillId="0" borderId="33" xfId="3" applyFont="1" applyBorder="1" applyAlignment="1">
      <alignment horizontal="center" vertical="center" wrapText="1"/>
    </xf>
    <xf numFmtId="0" fontId="22" fillId="0" borderId="28" xfId="3" applyFont="1" applyBorder="1" applyAlignment="1">
      <alignment horizontal="center" vertical="center" wrapText="1"/>
    </xf>
    <xf numFmtId="0" fontId="22" fillId="0" borderId="34" xfId="3" applyFont="1" applyBorder="1" applyAlignment="1">
      <alignment horizontal="center" vertical="center" wrapText="1"/>
    </xf>
    <xf numFmtId="0" fontId="22" fillId="0" borderId="35" xfId="3" applyFont="1" applyBorder="1" applyAlignment="1">
      <alignment horizontal="center" vertical="center" wrapText="1"/>
    </xf>
    <xf numFmtId="0" fontId="24" fillId="0" borderId="15" xfId="3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8" fillId="0" borderId="0" xfId="3" applyFont="1" applyAlignment="1">
      <alignment horizontal="center" vertical="center" wrapText="1"/>
    </xf>
    <xf numFmtId="0" fontId="22" fillId="0" borderId="10" xfId="3" applyFont="1" applyBorder="1" applyAlignment="1">
      <alignment horizontal="center" vertical="top" wrapText="1"/>
    </xf>
    <xf numFmtId="0" fontId="22" fillId="0" borderId="11" xfId="3" applyFont="1" applyBorder="1" applyAlignment="1">
      <alignment horizontal="center" vertical="top" wrapText="1"/>
    </xf>
    <xf numFmtId="0" fontId="22" fillId="0" borderId="12" xfId="3" applyFont="1" applyBorder="1" applyAlignment="1">
      <alignment horizontal="center" vertical="top" wrapText="1"/>
    </xf>
    <xf numFmtId="0" fontId="23" fillId="0" borderId="15" xfId="1" applyFont="1" applyBorder="1" applyAlignment="1">
      <alignment horizontal="right" vertical="top" wrapText="1"/>
    </xf>
    <xf numFmtId="0" fontId="22" fillId="0" borderId="10" xfId="3" applyFont="1" applyBorder="1" applyAlignment="1">
      <alignment horizontal="left" vertical="top" wrapText="1"/>
    </xf>
    <xf numFmtId="0" fontId="22" fillId="0" borderId="11" xfId="3" applyFont="1" applyBorder="1" applyAlignment="1">
      <alignment horizontal="left" vertical="top" wrapText="1"/>
    </xf>
    <xf numFmtId="0" fontId="22" fillId="0" borderId="12" xfId="3" applyFont="1" applyBorder="1" applyAlignment="1">
      <alignment horizontal="left" vertical="top" wrapText="1"/>
    </xf>
  </cellXfs>
  <cellStyles count="4">
    <cellStyle name="Normal" xfId="0" builtinId="0"/>
    <cellStyle name="Normal 20" xfId="2"/>
    <cellStyle name="Normal 3" xfId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2"/>
  <sheetViews>
    <sheetView showGridLines="0" tabSelected="1" topLeftCell="B487" workbookViewId="0">
      <selection activeCell="D503" sqref="D503"/>
    </sheetView>
  </sheetViews>
  <sheetFormatPr defaultRowHeight="15" x14ac:dyDescent="0.25"/>
  <cols>
    <col min="1" max="1" width="70.5703125" customWidth="1"/>
    <col min="2" max="2" width="6" customWidth="1"/>
    <col min="3" max="3" width="12.7109375" customWidth="1"/>
    <col min="4" max="4" width="31" customWidth="1"/>
    <col min="5" max="8" width="16.7109375" customWidth="1"/>
    <col min="9" max="9" width="17" customWidth="1"/>
    <col min="10" max="12" width="16.7109375" customWidth="1"/>
    <col min="13" max="13" width="16.85546875" customWidth="1"/>
    <col min="14" max="14" width="0.140625" customWidth="1"/>
  </cols>
  <sheetData>
    <row r="1" spans="1:14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</row>
    <row r="2" spans="1:14" x14ac:dyDescent="0.25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x14ac:dyDescent="0.25">
      <c r="A4" s="100" t="s">
        <v>301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 x14ac:dyDescent="0.2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x14ac:dyDescent="0.25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1:14" x14ac:dyDescent="0.25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14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4" x14ac:dyDescent="0.25">
      <c r="A9" s="101" t="s">
        <v>339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</row>
    <row r="10" spans="1:14" x14ac:dyDescent="0.25">
      <c r="A10" s="102" t="s">
        <v>302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</row>
    <row r="11" spans="1:14" ht="15" customHeight="1" x14ac:dyDescent="0.25">
      <c r="A11" s="10"/>
      <c r="B11" s="10"/>
      <c r="C11" s="103" t="s">
        <v>3</v>
      </c>
      <c r="D11" s="11"/>
      <c r="E11" s="88" t="s">
        <v>303</v>
      </c>
      <c r="F11" s="88"/>
      <c r="G11" s="88"/>
      <c r="H11" s="89"/>
      <c r="I11" s="11"/>
      <c r="J11" s="88" t="s">
        <v>304</v>
      </c>
      <c r="K11" s="88"/>
      <c r="L11" s="88"/>
      <c r="M11" s="89"/>
      <c r="N11" s="12"/>
    </row>
    <row r="12" spans="1:14" ht="25.5" x14ac:dyDescent="0.25">
      <c r="A12" s="13" t="s">
        <v>2</v>
      </c>
      <c r="B12" s="13" t="s">
        <v>305</v>
      </c>
      <c r="C12" s="104"/>
      <c r="D12" s="14" t="s">
        <v>306</v>
      </c>
      <c r="E12" s="14" t="s">
        <v>307</v>
      </c>
      <c r="F12" s="14" t="s">
        <v>308</v>
      </c>
      <c r="G12" s="14" t="s">
        <v>309</v>
      </c>
      <c r="H12" s="14" t="s">
        <v>310</v>
      </c>
      <c r="I12" s="14" t="s">
        <v>306</v>
      </c>
      <c r="J12" s="14" t="s">
        <v>307</v>
      </c>
      <c r="K12" s="14" t="s">
        <v>308</v>
      </c>
      <c r="L12" s="14" t="s">
        <v>309</v>
      </c>
      <c r="M12" s="14" t="s">
        <v>310</v>
      </c>
      <c r="N12" s="12"/>
    </row>
    <row r="13" spans="1:14" x14ac:dyDescent="0.25">
      <c r="A13" s="90" t="s">
        <v>4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2"/>
      <c r="N13" s="24"/>
    </row>
    <row r="14" spans="1:14" x14ac:dyDescent="0.25">
      <c r="A14" s="93" t="s">
        <v>7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5"/>
      <c r="N14" s="24"/>
    </row>
    <row r="15" spans="1:14" x14ac:dyDescent="0.25">
      <c r="A15" s="96" t="s">
        <v>5</v>
      </c>
      <c r="B15" s="97"/>
      <c r="C15" s="97"/>
      <c r="D15" s="25">
        <v>59269027.43</v>
      </c>
      <c r="E15" s="25">
        <v>31000664.800000001</v>
      </c>
      <c r="F15" s="25">
        <v>28268362.629999999</v>
      </c>
      <c r="G15" s="26"/>
      <c r="H15" s="26"/>
      <c r="I15" s="25">
        <v>115920141.91841701</v>
      </c>
      <c r="J15" s="25">
        <v>60632030.235784002</v>
      </c>
      <c r="K15" s="25">
        <v>55288111.682632901</v>
      </c>
      <c r="L15" s="26"/>
      <c r="M15" s="27"/>
      <c r="N15" s="24"/>
    </row>
    <row r="16" spans="1:14" x14ac:dyDescent="0.25">
      <c r="A16" s="28" t="s">
        <v>8</v>
      </c>
      <c r="B16" s="28" t="s">
        <v>6</v>
      </c>
      <c r="C16" s="29" t="s">
        <v>5</v>
      </c>
      <c r="D16" s="25">
        <v>59269027.43</v>
      </c>
      <c r="E16" s="30">
        <v>31000664.800000001</v>
      </c>
      <c r="F16" s="30">
        <v>28268362.629999999</v>
      </c>
      <c r="G16" s="26"/>
      <c r="H16" s="26"/>
      <c r="I16" s="25">
        <v>115920141.91841701</v>
      </c>
      <c r="J16" s="30">
        <v>60632030.235784002</v>
      </c>
      <c r="K16" s="30">
        <v>55288111.682632901</v>
      </c>
      <c r="L16" s="26"/>
      <c r="M16" s="27"/>
      <c r="N16" s="24"/>
    </row>
    <row r="17" spans="1:14" x14ac:dyDescent="0.25">
      <c r="A17" s="93" t="s">
        <v>9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5"/>
      <c r="N17" s="24"/>
    </row>
    <row r="18" spans="1:14" x14ac:dyDescent="0.25">
      <c r="A18" s="96" t="s">
        <v>5</v>
      </c>
      <c r="B18" s="97"/>
      <c r="C18" s="97"/>
      <c r="D18" s="25">
        <v>2378189.42</v>
      </c>
      <c r="E18" s="25">
        <v>387074.11</v>
      </c>
      <c r="F18" s="25">
        <v>1991115.31</v>
      </c>
      <c r="G18" s="26"/>
      <c r="H18" s="26"/>
      <c r="I18" s="25">
        <v>4651334.2133186003</v>
      </c>
      <c r="J18" s="25">
        <v>757051.15656130004</v>
      </c>
      <c r="K18" s="25">
        <v>3894283.0567573002</v>
      </c>
      <c r="L18" s="26"/>
      <c r="M18" s="27"/>
      <c r="N18" s="24"/>
    </row>
    <row r="19" spans="1:14" x14ac:dyDescent="0.25">
      <c r="A19" s="96" t="s">
        <v>10</v>
      </c>
      <c r="B19" s="97"/>
      <c r="C19" s="97"/>
      <c r="D19" s="25">
        <v>752924.82</v>
      </c>
      <c r="E19" s="25">
        <v>752924.82</v>
      </c>
      <c r="F19" s="26"/>
      <c r="G19" s="26"/>
      <c r="H19" s="26"/>
      <c r="I19" s="25">
        <v>1352740.11907854</v>
      </c>
      <c r="J19" s="25">
        <v>1352740.11907854</v>
      </c>
      <c r="K19" s="26"/>
      <c r="L19" s="26"/>
      <c r="M19" s="27"/>
      <c r="N19" s="24"/>
    </row>
    <row r="20" spans="1:14" x14ac:dyDescent="0.25">
      <c r="A20" s="28" t="s">
        <v>11</v>
      </c>
      <c r="B20" s="28" t="s">
        <v>6</v>
      </c>
      <c r="C20" s="29" t="s">
        <v>5</v>
      </c>
      <c r="D20" s="25">
        <v>2378189.42</v>
      </c>
      <c r="E20" s="30">
        <v>387074.11</v>
      </c>
      <c r="F20" s="30">
        <v>1991115.31</v>
      </c>
      <c r="G20" s="26"/>
      <c r="H20" s="26"/>
      <c r="I20" s="25">
        <v>4651334.2133186003</v>
      </c>
      <c r="J20" s="30">
        <v>757051.15656130004</v>
      </c>
      <c r="K20" s="30">
        <v>3894283.0567573002</v>
      </c>
      <c r="L20" s="26"/>
      <c r="M20" s="27"/>
      <c r="N20" s="24"/>
    </row>
    <row r="21" spans="1:14" x14ac:dyDescent="0.25">
      <c r="A21" s="28" t="s">
        <v>11</v>
      </c>
      <c r="B21" s="28" t="s">
        <v>6</v>
      </c>
      <c r="C21" s="29" t="s">
        <v>10</v>
      </c>
      <c r="D21" s="25">
        <v>752924.82</v>
      </c>
      <c r="E21" s="30">
        <v>752924.82</v>
      </c>
      <c r="F21" s="26"/>
      <c r="G21" s="26"/>
      <c r="H21" s="26"/>
      <c r="I21" s="25">
        <v>1352740.11907854</v>
      </c>
      <c r="J21" s="30">
        <v>1352740.11907854</v>
      </c>
      <c r="K21" s="26"/>
      <c r="L21" s="26"/>
      <c r="M21" s="27"/>
      <c r="N21" s="24"/>
    </row>
    <row r="22" spans="1:14" x14ac:dyDescent="0.25">
      <c r="A22" s="93" t="s">
        <v>13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5"/>
      <c r="N22" s="24"/>
    </row>
    <row r="23" spans="1:14" x14ac:dyDescent="0.25">
      <c r="A23" s="96" t="s">
        <v>5</v>
      </c>
      <c r="B23" s="97"/>
      <c r="C23" s="97"/>
      <c r="D23" s="25">
        <v>104978715.09</v>
      </c>
      <c r="E23" s="25">
        <v>70311594.010000005</v>
      </c>
      <c r="F23" s="25">
        <v>34667121.079999998</v>
      </c>
      <c r="G23" s="26"/>
      <c r="H23" s="26"/>
      <c r="I23" s="25">
        <v>205320520.33447501</v>
      </c>
      <c r="J23" s="25">
        <v>137517524.91257799</v>
      </c>
      <c r="K23" s="25">
        <v>67802995.421896398</v>
      </c>
      <c r="L23" s="26"/>
      <c r="M23" s="27"/>
      <c r="N23" s="24"/>
    </row>
    <row r="24" spans="1:14" x14ac:dyDescent="0.25">
      <c r="A24" s="96" t="s">
        <v>10</v>
      </c>
      <c r="B24" s="97"/>
      <c r="C24" s="97"/>
      <c r="D24" s="25">
        <v>9901538.3300000001</v>
      </c>
      <c r="E24" s="25">
        <v>9901538.3300000001</v>
      </c>
      <c r="F24" s="26"/>
      <c r="G24" s="26"/>
      <c r="H24" s="26"/>
      <c r="I24" s="25">
        <v>17789569.1359795</v>
      </c>
      <c r="J24" s="25">
        <v>17789569.1359795</v>
      </c>
      <c r="K24" s="26"/>
      <c r="L24" s="26"/>
      <c r="M24" s="27"/>
      <c r="N24" s="24"/>
    </row>
    <row r="25" spans="1:14" x14ac:dyDescent="0.25">
      <c r="A25" s="28" t="s">
        <v>14</v>
      </c>
      <c r="B25" s="28" t="s">
        <v>6</v>
      </c>
      <c r="C25" s="29" t="s">
        <v>5</v>
      </c>
      <c r="D25" s="25">
        <v>104978715.09</v>
      </c>
      <c r="E25" s="30">
        <v>70311594.010000005</v>
      </c>
      <c r="F25" s="30">
        <v>34667121.079999998</v>
      </c>
      <c r="G25" s="26"/>
      <c r="H25" s="26"/>
      <c r="I25" s="25">
        <v>205320520.33447501</v>
      </c>
      <c r="J25" s="30">
        <v>137517524.91257799</v>
      </c>
      <c r="K25" s="30">
        <v>67802995.421896398</v>
      </c>
      <c r="L25" s="26"/>
      <c r="M25" s="27"/>
      <c r="N25" s="24"/>
    </row>
    <row r="26" spans="1:14" x14ac:dyDescent="0.25">
      <c r="A26" s="28" t="s">
        <v>14</v>
      </c>
      <c r="B26" s="28" t="s">
        <v>6</v>
      </c>
      <c r="C26" s="29" t="s">
        <v>10</v>
      </c>
      <c r="D26" s="25">
        <v>9901538.3300000001</v>
      </c>
      <c r="E26" s="30">
        <v>9901538.3300000001</v>
      </c>
      <c r="F26" s="26"/>
      <c r="G26" s="26"/>
      <c r="H26" s="26"/>
      <c r="I26" s="25">
        <v>17789569.1359795</v>
      </c>
      <c r="J26" s="30">
        <v>17789569.1359795</v>
      </c>
      <c r="K26" s="26"/>
      <c r="L26" s="26"/>
      <c r="M26" s="27"/>
      <c r="N26" s="24"/>
    </row>
    <row r="27" spans="1:14" x14ac:dyDescent="0.25">
      <c r="A27" s="93" t="s">
        <v>15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5"/>
      <c r="N27" s="24"/>
    </row>
    <row r="28" spans="1:14" x14ac:dyDescent="0.25">
      <c r="A28" s="96" t="s">
        <v>5</v>
      </c>
      <c r="B28" s="97"/>
      <c r="C28" s="97"/>
      <c r="D28" s="25">
        <v>11127011.189999999</v>
      </c>
      <c r="E28" s="25">
        <v>4732185.24</v>
      </c>
      <c r="F28" s="25">
        <v>6394825.9500000002</v>
      </c>
      <c r="G28" s="26"/>
      <c r="H28" s="26"/>
      <c r="I28" s="25">
        <v>21762542.295737699</v>
      </c>
      <c r="J28" s="25">
        <v>9255349.8579491992</v>
      </c>
      <c r="K28" s="25">
        <v>12507192.4377885</v>
      </c>
      <c r="L28" s="26"/>
      <c r="M28" s="27"/>
      <c r="N28" s="24"/>
    </row>
    <row r="29" spans="1:14" x14ac:dyDescent="0.25">
      <c r="A29" s="96" t="s">
        <v>10</v>
      </c>
      <c r="B29" s="97"/>
      <c r="C29" s="97"/>
      <c r="D29" s="25">
        <v>17099276.800000001</v>
      </c>
      <c r="E29" s="25">
        <v>13444728.23</v>
      </c>
      <c r="F29" s="25">
        <v>3654548.57</v>
      </c>
      <c r="G29" s="26"/>
      <c r="H29" s="26"/>
      <c r="I29" s="25">
        <v>30721364.364889599</v>
      </c>
      <c r="J29" s="25">
        <v>24155430.640244801</v>
      </c>
      <c r="K29" s="25">
        <v>6565933.7246447904</v>
      </c>
      <c r="L29" s="26"/>
      <c r="M29" s="27"/>
      <c r="N29" s="24"/>
    </row>
    <row r="30" spans="1:14" x14ac:dyDescent="0.25">
      <c r="A30" s="28" t="s">
        <v>16</v>
      </c>
      <c r="B30" s="28" t="s">
        <v>6</v>
      </c>
      <c r="C30" s="29" t="s">
        <v>5</v>
      </c>
      <c r="D30" s="25">
        <v>11127011.189999999</v>
      </c>
      <c r="E30" s="30">
        <v>4732185.24</v>
      </c>
      <c r="F30" s="30">
        <v>6394825.9500000002</v>
      </c>
      <c r="G30" s="26"/>
      <c r="H30" s="26"/>
      <c r="I30" s="25">
        <v>21762542.295737699</v>
      </c>
      <c r="J30" s="30">
        <v>9255349.8579491992</v>
      </c>
      <c r="K30" s="30">
        <v>12507192.4377885</v>
      </c>
      <c r="L30" s="26"/>
      <c r="M30" s="27"/>
      <c r="N30" s="24"/>
    </row>
    <row r="31" spans="1:14" x14ac:dyDescent="0.25">
      <c r="A31" s="28" t="s">
        <v>16</v>
      </c>
      <c r="B31" s="28" t="s">
        <v>6</v>
      </c>
      <c r="C31" s="29" t="s">
        <v>10</v>
      </c>
      <c r="D31" s="25">
        <v>17099276.800000001</v>
      </c>
      <c r="E31" s="30">
        <v>13444728.23</v>
      </c>
      <c r="F31" s="30">
        <v>3654548.57</v>
      </c>
      <c r="G31" s="26"/>
      <c r="H31" s="26"/>
      <c r="I31" s="25">
        <v>30721364.364889599</v>
      </c>
      <c r="J31" s="30">
        <v>24155430.640244801</v>
      </c>
      <c r="K31" s="30">
        <v>6565933.7246447904</v>
      </c>
      <c r="L31" s="26"/>
      <c r="M31" s="27"/>
      <c r="N31" s="24"/>
    </row>
    <row r="32" spans="1:14" x14ac:dyDescent="0.25">
      <c r="A32" s="93" t="s">
        <v>17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5"/>
      <c r="N32" s="24"/>
    </row>
    <row r="33" spans="1:14" x14ac:dyDescent="0.25">
      <c r="A33" s="96" t="s">
        <v>10</v>
      </c>
      <c r="B33" s="97"/>
      <c r="C33" s="97"/>
      <c r="D33" s="25">
        <v>17118043.920000002</v>
      </c>
      <c r="E33" s="25">
        <v>17118043.920000002</v>
      </c>
      <c r="F33" s="26"/>
      <c r="G33" s="26"/>
      <c r="H33" s="26"/>
      <c r="I33" s="25">
        <v>30755082.2547362</v>
      </c>
      <c r="J33" s="25">
        <v>30755082.2547362</v>
      </c>
      <c r="K33" s="26"/>
      <c r="L33" s="26"/>
      <c r="M33" s="27"/>
      <c r="N33" s="24"/>
    </row>
    <row r="34" spans="1:14" x14ac:dyDescent="0.25">
      <c r="A34" s="28" t="s">
        <v>18</v>
      </c>
      <c r="B34" s="28" t="s">
        <v>6</v>
      </c>
      <c r="C34" s="29" t="s">
        <v>10</v>
      </c>
      <c r="D34" s="25">
        <v>17118043.920000002</v>
      </c>
      <c r="E34" s="30">
        <v>17118043.920000002</v>
      </c>
      <c r="F34" s="26"/>
      <c r="G34" s="26"/>
      <c r="H34" s="26"/>
      <c r="I34" s="25">
        <v>30755082.2547362</v>
      </c>
      <c r="J34" s="30">
        <v>30755082.2547362</v>
      </c>
      <c r="K34" s="26"/>
      <c r="L34" s="26"/>
      <c r="M34" s="27"/>
      <c r="N34" s="24"/>
    </row>
    <row r="35" spans="1:14" x14ac:dyDescent="0.25">
      <c r="A35" s="93" t="s">
        <v>19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5"/>
      <c r="N35" s="24"/>
    </row>
    <row r="36" spans="1:14" x14ac:dyDescent="0.25">
      <c r="A36" s="96" t="s">
        <v>5</v>
      </c>
      <c r="B36" s="97"/>
      <c r="C36" s="97"/>
      <c r="D36" s="25">
        <v>3493093.42</v>
      </c>
      <c r="E36" s="25">
        <v>2510223.5699999998</v>
      </c>
      <c r="F36" s="25">
        <v>982869.85</v>
      </c>
      <c r="G36" s="26"/>
      <c r="H36" s="26"/>
      <c r="I36" s="25">
        <v>6831896.9036386004</v>
      </c>
      <c r="J36" s="25">
        <v>4909570.5649130996</v>
      </c>
      <c r="K36" s="25">
        <v>1922326.3387255</v>
      </c>
      <c r="L36" s="26"/>
      <c r="M36" s="27"/>
      <c r="N36" s="24"/>
    </row>
    <row r="37" spans="1:14" x14ac:dyDescent="0.25">
      <c r="A37" s="98" t="s">
        <v>20</v>
      </c>
      <c r="B37" s="28" t="s">
        <v>6</v>
      </c>
      <c r="C37" s="29" t="s">
        <v>5</v>
      </c>
      <c r="D37" s="25">
        <v>3433246.63</v>
      </c>
      <c r="E37" s="30">
        <v>2450376.7799999998</v>
      </c>
      <c r="F37" s="30">
        <v>982869.85</v>
      </c>
      <c r="G37" s="26"/>
      <c r="H37" s="26"/>
      <c r="I37" s="25">
        <v>6714846.7563528996</v>
      </c>
      <c r="J37" s="30">
        <v>4792520.4176273998</v>
      </c>
      <c r="K37" s="30">
        <v>1922326.3387255</v>
      </c>
      <c r="L37" s="26"/>
      <c r="M37" s="27"/>
      <c r="N37" s="24"/>
    </row>
    <row r="38" spans="1:14" x14ac:dyDescent="0.25">
      <c r="A38" s="99"/>
      <c r="B38" s="28" t="s">
        <v>12</v>
      </c>
      <c r="C38" s="29" t="s">
        <v>5</v>
      </c>
      <c r="D38" s="25">
        <v>59846.79</v>
      </c>
      <c r="E38" s="30">
        <v>59846.79</v>
      </c>
      <c r="F38" s="26"/>
      <c r="G38" s="26"/>
      <c r="H38" s="26"/>
      <c r="I38" s="25">
        <v>117050.1472857</v>
      </c>
      <c r="J38" s="30">
        <v>117050.1472857</v>
      </c>
      <c r="K38" s="26"/>
      <c r="L38" s="26"/>
      <c r="M38" s="27"/>
      <c r="N38" s="24"/>
    </row>
    <row r="39" spans="1:14" x14ac:dyDescent="0.25">
      <c r="A39" s="99"/>
      <c r="B39" s="28" t="s">
        <v>21</v>
      </c>
      <c r="C39" s="29" t="s">
        <v>5</v>
      </c>
      <c r="D39" s="25">
        <v>0</v>
      </c>
      <c r="E39" s="30">
        <v>0</v>
      </c>
      <c r="F39" s="30">
        <v>0</v>
      </c>
      <c r="G39" s="26"/>
      <c r="H39" s="26"/>
      <c r="I39" s="25">
        <v>0</v>
      </c>
      <c r="J39" s="30">
        <v>0</v>
      </c>
      <c r="K39" s="30">
        <v>0</v>
      </c>
      <c r="L39" s="26"/>
      <c r="M39" s="27"/>
      <c r="N39" s="24"/>
    </row>
    <row r="40" spans="1:14" x14ac:dyDescent="0.25">
      <c r="A40" s="99"/>
      <c r="B40" s="28" t="s">
        <v>22</v>
      </c>
      <c r="C40" s="29" t="s">
        <v>5</v>
      </c>
      <c r="D40" s="25">
        <v>0</v>
      </c>
      <c r="E40" s="30">
        <v>0</v>
      </c>
      <c r="F40" s="30">
        <v>0</v>
      </c>
      <c r="G40" s="26"/>
      <c r="H40" s="26"/>
      <c r="I40" s="25">
        <v>0</v>
      </c>
      <c r="J40" s="30">
        <v>0</v>
      </c>
      <c r="K40" s="30">
        <v>0</v>
      </c>
      <c r="L40" s="26"/>
      <c r="M40" s="27"/>
      <c r="N40" s="24"/>
    </row>
    <row r="41" spans="1:14" x14ac:dyDescent="0.25">
      <c r="A41" s="99"/>
      <c r="B41" s="28" t="s">
        <v>23</v>
      </c>
      <c r="C41" s="29" t="s">
        <v>5</v>
      </c>
      <c r="D41" s="25">
        <v>0</v>
      </c>
      <c r="E41" s="30">
        <v>0</v>
      </c>
      <c r="F41" s="30">
        <v>0</v>
      </c>
      <c r="G41" s="26"/>
      <c r="H41" s="26"/>
      <c r="I41" s="25">
        <v>0</v>
      </c>
      <c r="J41" s="30">
        <v>0</v>
      </c>
      <c r="K41" s="30">
        <v>0</v>
      </c>
      <c r="L41" s="26"/>
      <c r="M41" s="27"/>
      <c r="N41" s="24"/>
    </row>
    <row r="42" spans="1:14" x14ac:dyDescent="0.25">
      <c r="A42" s="93" t="s">
        <v>24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5"/>
      <c r="N42" s="24"/>
    </row>
    <row r="43" spans="1:14" x14ac:dyDescent="0.25">
      <c r="A43" s="96" t="s">
        <v>10</v>
      </c>
      <c r="B43" s="97"/>
      <c r="C43" s="97"/>
      <c r="D43" s="25">
        <v>1370573.34</v>
      </c>
      <c r="E43" s="25">
        <v>1078134.1100000001</v>
      </c>
      <c r="F43" s="25">
        <v>292439.23</v>
      </c>
      <c r="G43" s="26"/>
      <c r="H43" s="26"/>
      <c r="I43" s="25">
        <v>2462436.4795909799</v>
      </c>
      <c r="J43" s="25">
        <v>1937026.41432917</v>
      </c>
      <c r="K43" s="25">
        <v>525410.06526180997</v>
      </c>
      <c r="L43" s="26"/>
      <c r="M43" s="27"/>
      <c r="N43" s="24"/>
    </row>
    <row r="44" spans="1:14" x14ac:dyDescent="0.25">
      <c r="A44" s="98" t="s">
        <v>25</v>
      </c>
      <c r="B44" s="28" t="s">
        <v>6</v>
      </c>
      <c r="C44" s="29" t="s">
        <v>10</v>
      </c>
      <c r="D44" s="25">
        <v>1370573.34</v>
      </c>
      <c r="E44" s="30">
        <v>1078134.1100000001</v>
      </c>
      <c r="F44" s="30">
        <v>292439.23</v>
      </c>
      <c r="G44" s="26"/>
      <c r="H44" s="26"/>
      <c r="I44" s="25">
        <v>2462436.4795909799</v>
      </c>
      <c r="J44" s="30">
        <v>1937026.41432917</v>
      </c>
      <c r="K44" s="30">
        <v>525410.06526180997</v>
      </c>
      <c r="L44" s="26"/>
      <c r="M44" s="27"/>
      <c r="N44" s="24"/>
    </row>
    <row r="45" spans="1:14" x14ac:dyDescent="0.25">
      <c r="A45" s="99"/>
      <c r="B45" s="28" t="s">
        <v>12</v>
      </c>
      <c r="C45" s="29" t="s">
        <v>10</v>
      </c>
      <c r="D45" s="25">
        <v>0</v>
      </c>
      <c r="E45" s="26"/>
      <c r="F45" s="30">
        <v>0</v>
      </c>
      <c r="G45" s="26"/>
      <c r="H45" s="26"/>
      <c r="I45" s="25">
        <v>0</v>
      </c>
      <c r="J45" s="26"/>
      <c r="K45" s="30">
        <v>0</v>
      </c>
      <c r="L45" s="26"/>
      <c r="M45" s="27"/>
      <c r="N45" s="24"/>
    </row>
    <row r="46" spans="1:14" x14ac:dyDescent="0.25">
      <c r="A46" s="93" t="s">
        <v>26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5"/>
      <c r="N46" s="24"/>
    </row>
    <row r="47" spans="1:14" x14ac:dyDescent="0.25">
      <c r="A47" s="96" t="s">
        <v>10</v>
      </c>
      <c r="B47" s="97"/>
      <c r="C47" s="97"/>
      <c r="D47" s="25">
        <v>150437.25</v>
      </c>
      <c r="E47" s="25">
        <v>150437.25</v>
      </c>
      <c r="F47" s="26"/>
      <c r="G47" s="26"/>
      <c r="H47" s="26"/>
      <c r="I47" s="25">
        <v>270282.63390075002</v>
      </c>
      <c r="J47" s="25">
        <v>270282.63390075002</v>
      </c>
      <c r="K47" s="26"/>
      <c r="L47" s="26"/>
      <c r="M47" s="27"/>
      <c r="N47" s="24"/>
    </row>
    <row r="48" spans="1:14" x14ac:dyDescent="0.25">
      <c r="A48" s="28" t="s">
        <v>27</v>
      </c>
      <c r="B48" s="28" t="s">
        <v>6</v>
      </c>
      <c r="C48" s="29" t="s">
        <v>10</v>
      </c>
      <c r="D48" s="25">
        <v>150437.25</v>
      </c>
      <c r="E48" s="30">
        <v>150437.25</v>
      </c>
      <c r="F48" s="26"/>
      <c r="G48" s="26"/>
      <c r="H48" s="26"/>
      <c r="I48" s="25">
        <v>270282.63390075002</v>
      </c>
      <c r="J48" s="30">
        <v>270282.63390075002</v>
      </c>
      <c r="K48" s="26"/>
      <c r="L48" s="26"/>
      <c r="M48" s="27"/>
      <c r="N48" s="24"/>
    </row>
    <row r="49" spans="1:14" x14ac:dyDescent="0.25">
      <c r="A49" s="93" t="s">
        <v>28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5"/>
      <c r="N49" s="24"/>
    </row>
    <row r="50" spans="1:14" x14ac:dyDescent="0.25">
      <c r="A50" s="96" t="s">
        <v>29</v>
      </c>
      <c r="B50" s="97"/>
      <c r="C50" s="97"/>
      <c r="D50" s="25">
        <v>19795032.969999999</v>
      </c>
      <c r="E50" s="25">
        <v>16433638.42</v>
      </c>
      <c r="F50" s="25">
        <v>3361394.55</v>
      </c>
      <c r="G50" s="26"/>
      <c r="H50" s="26"/>
      <c r="I50" s="25">
        <v>38859490.658176199</v>
      </c>
      <c r="J50" s="25">
        <v>32260760.546833102</v>
      </c>
      <c r="K50" s="25">
        <v>6598730.11134315</v>
      </c>
      <c r="L50" s="26"/>
      <c r="M50" s="27"/>
      <c r="N50" s="24"/>
    </row>
    <row r="51" spans="1:14" x14ac:dyDescent="0.25">
      <c r="A51" s="28" t="s">
        <v>30</v>
      </c>
      <c r="B51" s="28" t="s">
        <v>6</v>
      </c>
      <c r="C51" s="29" t="s">
        <v>29</v>
      </c>
      <c r="D51" s="25">
        <v>19795032.969999999</v>
      </c>
      <c r="E51" s="30">
        <v>16433638.42</v>
      </c>
      <c r="F51" s="30">
        <v>3361394.55</v>
      </c>
      <c r="G51" s="26"/>
      <c r="H51" s="26"/>
      <c r="I51" s="25">
        <v>38859490.658176199</v>
      </c>
      <c r="J51" s="30">
        <v>32260760.546833102</v>
      </c>
      <c r="K51" s="30">
        <v>6598730.11134315</v>
      </c>
      <c r="L51" s="26"/>
      <c r="M51" s="27"/>
      <c r="N51" s="24"/>
    </row>
    <row r="52" spans="1:14" x14ac:dyDescent="0.25">
      <c r="A52" s="93" t="s">
        <v>31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5"/>
      <c r="N52" s="24"/>
    </row>
    <row r="53" spans="1:14" x14ac:dyDescent="0.25">
      <c r="A53" s="96" t="s">
        <v>32</v>
      </c>
      <c r="B53" s="97"/>
      <c r="C53" s="97"/>
      <c r="D53" s="25">
        <v>2779.4029224599999</v>
      </c>
      <c r="E53" s="25">
        <v>1348.5662979799999</v>
      </c>
      <c r="F53" s="25">
        <v>1430.83662448</v>
      </c>
      <c r="G53" s="26"/>
      <c r="H53" s="26"/>
      <c r="I53" s="25">
        <v>65005266.864042498</v>
      </c>
      <c r="J53" s="25">
        <v>31540555.482489798</v>
      </c>
      <c r="K53" s="25">
        <v>33464711.381552801</v>
      </c>
      <c r="L53" s="26"/>
      <c r="M53" s="27"/>
      <c r="N53" s="24"/>
    </row>
    <row r="54" spans="1:14" x14ac:dyDescent="0.25">
      <c r="A54" s="96" t="s">
        <v>10</v>
      </c>
      <c r="B54" s="97"/>
      <c r="C54" s="97"/>
      <c r="D54" s="25">
        <v>43100562.579999998</v>
      </c>
      <c r="E54" s="25">
        <v>20205543.739999998</v>
      </c>
      <c r="F54" s="25">
        <v>22895018.84</v>
      </c>
      <c r="G54" s="26"/>
      <c r="H54" s="26"/>
      <c r="I54" s="25">
        <v>77436496.457669303</v>
      </c>
      <c r="J54" s="25">
        <v>36302229.543839797</v>
      </c>
      <c r="K54" s="25">
        <v>41134266.913829498</v>
      </c>
      <c r="L54" s="26"/>
      <c r="M54" s="27"/>
      <c r="N54" s="24"/>
    </row>
    <row r="55" spans="1:14" x14ac:dyDescent="0.25">
      <c r="A55" s="28" t="s">
        <v>33</v>
      </c>
      <c r="B55" s="28" t="s">
        <v>6</v>
      </c>
      <c r="C55" s="29" t="s">
        <v>32</v>
      </c>
      <c r="D55" s="25">
        <v>2779.4029224599999</v>
      </c>
      <c r="E55" s="30">
        <v>1348.5662979799999</v>
      </c>
      <c r="F55" s="30">
        <v>1430.83662448</v>
      </c>
      <c r="G55" s="26"/>
      <c r="H55" s="26"/>
      <c r="I55" s="25">
        <v>65005266.864042498</v>
      </c>
      <c r="J55" s="30">
        <v>31540555.482489798</v>
      </c>
      <c r="K55" s="30">
        <v>33464711.381552801</v>
      </c>
      <c r="L55" s="26"/>
      <c r="M55" s="27"/>
      <c r="N55" s="24"/>
    </row>
    <row r="56" spans="1:14" x14ac:dyDescent="0.25">
      <c r="A56" s="28" t="s">
        <v>34</v>
      </c>
      <c r="B56" s="28" t="s">
        <v>6</v>
      </c>
      <c r="C56" s="29" t="s">
        <v>10</v>
      </c>
      <c r="D56" s="25">
        <v>43100562.579999998</v>
      </c>
      <c r="E56" s="30">
        <v>20205543.739999998</v>
      </c>
      <c r="F56" s="30">
        <v>22895018.84</v>
      </c>
      <c r="G56" s="26"/>
      <c r="H56" s="26"/>
      <c r="I56" s="25">
        <v>77436496.457669303</v>
      </c>
      <c r="J56" s="30">
        <v>36302229.543839797</v>
      </c>
      <c r="K56" s="30">
        <v>41134266.913829498</v>
      </c>
      <c r="L56" s="26"/>
      <c r="M56" s="27"/>
      <c r="N56" s="24"/>
    </row>
    <row r="57" spans="1:14" x14ac:dyDescent="0.25">
      <c r="A57" s="96" t="s">
        <v>35</v>
      </c>
      <c r="B57" s="97"/>
      <c r="C57" s="97"/>
      <c r="D57" s="25">
        <v>290537205.96292198</v>
      </c>
      <c r="E57" s="25">
        <v>188028079.11629799</v>
      </c>
      <c r="F57" s="25">
        <v>102509126.846624</v>
      </c>
      <c r="G57" s="26"/>
      <c r="H57" s="26"/>
      <c r="I57" s="25">
        <v>619139164.63364995</v>
      </c>
      <c r="J57" s="25">
        <v>389435203.49921799</v>
      </c>
      <c r="K57" s="25">
        <v>229703961.134433</v>
      </c>
      <c r="L57" s="26"/>
      <c r="M57" s="27"/>
      <c r="N57" s="24"/>
    </row>
    <row r="58" spans="1:14" x14ac:dyDescent="0.25">
      <c r="A58" s="93" t="s">
        <v>36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5"/>
      <c r="N58" s="24"/>
    </row>
    <row r="59" spans="1:14" x14ac:dyDescent="0.25">
      <c r="A59" s="93" t="s">
        <v>37</v>
      </c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5"/>
      <c r="N59" s="24"/>
    </row>
    <row r="60" spans="1:14" x14ac:dyDescent="0.25">
      <c r="A60" s="96" t="s">
        <v>5</v>
      </c>
      <c r="B60" s="97"/>
      <c r="C60" s="97"/>
      <c r="D60" s="25">
        <v>4344008.47</v>
      </c>
      <c r="E60" s="25">
        <v>4219515.95</v>
      </c>
      <c r="F60" s="25">
        <v>124492.52</v>
      </c>
      <c r="G60" s="26"/>
      <c r="H60" s="26"/>
      <c r="I60" s="25">
        <v>8496142.0858801007</v>
      </c>
      <c r="J60" s="25">
        <v>8252655.8804885</v>
      </c>
      <c r="K60" s="25">
        <v>243486.2053916</v>
      </c>
      <c r="L60" s="26"/>
      <c r="M60" s="27"/>
      <c r="N60" s="24"/>
    </row>
    <row r="61" spans="1:14" x14ac:dyDescent="0.25">
      <c r="A61" s="28" t="s">
        <v>38</v>
      </c>
      <c r="B61" s="28" t="s">
        <v>6</v>
      </c>
      <c r="C61" s="29" t="s">
        <v>5</v>
      </c>
      <c r="D61" s="25">
        <v>124492.52</v>
      </c>
      <c r="E61" s="26"/>
      <c r="F61" s="30">
        <v>124492.52</v>
      </c>
      <c r="G61" s="26"/>
      <c r="H61" s="26"/>
      <c r="I61" s="25">
        <v>243486.2053916</v>
      </c>
      <c r="J61" s="26"/>
      <c r="K61" s="30">
        <v>243486.2053916</v>
      </c>
      <c r="L61" s="26"/>
      <c r="M61" s="27"/>
      <c r="N61" s="24"/>
    </row>
    <row r="62" spans="1:14" x14ac:dyDescent="0.25">
      <c r="A62" s="28" t="s">
        <v>39</v>
      </c>
      <c r="B62" s="28" t="s">
        <v>6</v>
      </c>
      <c r="C62" s="29" t="s">
        <v>5</v>
      </c>
      <c r="D62" s="25">
        <v>4219515.95</v>
      </c>
      <c r="E62" s="30">
        <v>4219515.95</v>
      </c>
      <c r="F62" s="26"/>
      <c r="G62" s="26"/>
      <c r="H62" s="26"/>
      <c r="I62" s="25">
        <v>8252655.8804885</v>
      </c>
      <c r="J62" s="30">
        <v>8252655.8804885</v>
      </c>
      <c r="K62" s="26"/>
      <c r="L62" s="26"/>
      <c r="M62" s="27"/>
      <c r="N62" s="24"/>
    </row>
    <row r="63" spans="1:14" x14ac:dyDescent="0.25">
      <c r="A63" s="93" t="s">
        <v>42</v>
      </c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5"/>
      <c r="N63" s="24"/>
    </row>
    <row r="64" spans="1:14" x14ac:dyDescent="0.25">
      <c r="A64" s="96" t="s">
        <v>5</v>
      </c>
      <c r="B64" s="97"/>
      <c r="C64" s="97"/>
      <c r="D64" s="25">
        <v>409095290.29000002</v>
      </c>
      <c r="E64" s="25">
        <v>359051796.57999998</v>
      </c>
      <c r="F64" s="25">
        <v>36335525.549999997</v>
      </c>
      <c r="G64" s="25">
        <v>13707968.16</v>
      </c>
      <c r="H64" s="25">
        <v>0</v>
      </c>
      <c r="I64" s="25">
        <v>800120841.60789096</v>
      </c>
      <c r="J64" s="25">
        <v>702244275.30506098</v>
      </c>
      <c r="K64" s="25">
        <v>71066110.936456501</v>
      </c>
      <c r="L64" s="25">
        <v>26810455.366372801</v>
      </c>
      <c r="M64" s="31">
        <v>0</v>
      </c>
      <c r="N64" s="24"/>
    </row>
    <row r="65" spans="1:14" x14ac:dyDescent="0.25">
      <c r="A65" s="98" t="s">
        <v>43</v>
      </c>
      <c r="B65" s="28" t="s">
        <v>6</v>
      </c>
      <c r="C65" s="29" t="s">
        <v>5</v>
      </c>
      <c r="D65" s="25">
        <v>21181163.780000001</v>
      </c>
      <c r="E65" s="30">
        <v>21181163.780000001</v>
      </c>
      <c r="F65" s="26"/>
      <c r="G65" s="26"/>
      <c r="H65" s="26"/>
      <c r="I65" s="25">
        <v>41426755.5558374</v>
      </c>
      <c r="J65" s="30">
        <v>41426755.5558374</v>
      </c>
      <c r="K65" s="26"/>
      <c r="L65" s="26"/>
      <c r="M65" s="27"/>
      <c r="N65" s="24"/>
    </row>
    <row r="66" spans="1:14" x14ac:dyDescent="0.25">
      <c r="A66" s="99"/>
      <c r="B66" s="28" t="s">
        <v>12</v>
      </c>
      <c r="C66" s="29" t="s">
        <v>5</v>
      </c>
      <c r="D66" s="25">
        <v>5224490.26</v>
      </c>
      <c r="E66" s="30">
        <v>5224490.26</v>
      </c>
      <c r="F66" s="26"/>
      <c r="G66" s="26"/>
      <c r="H66" s="26"/>
      <c r="I66" s="25">
        <v>10218214.785215801</v>
      </c>
      <c r="J66" s="30">
        <v>10218214.785215801</v>
      </c>
      <c r="K66" s="26"/>
      <c r="L66" s="26"/>
      <c r="M66" s="27"/>
      <c r="N66" s="24"/>
    </row>
    <row r="67" spans="1:14" x14ac:dyDescent="0.25">
      <c r="A67" s="28" t="s">
        <v>44</v>
      </c>
      <c r="B67" s="28" t="s">
        <v>6</v>
      </c>
      <c r="C67" s="29" t="s">
        <v>5</v>
      </c>
      <c r="D67" s="25">
        <v>0</v>
      </c>
      <c r="E67" s="30">
        <v>0</v>
      </c>
      <c r="F67" s="30">
        <v>0</v>
      </c>
      <c r="G67" s="26"/>
      <c r="H67" s="26"/>
      <c r="I67" s="25">
        <v>0</v>
      </c>
      <c r="J67" s="30">
        <v>0</v>
      </c>
      <c r="K67" s="30">
        <v>0</v>
      </c>
      <c r="L67" s="26"/>
      <c r="M67" s="27"/>
      <c r="N67" s="24"/>
    </row>
    <row r="68" spans="1:14" x14ac:dyDescent="0.25">
      <c r="A68" s="28" t="s">
        <v>45</v>
      </c>
      <c r="B68" s="28" t="s">
        <v>6</v>
      </c>
      <c r="C68" s="29" t="s">
        <v>5</v>
      </c>
      <c r="D68" s="25">
        <v>0</v>
      </c>
      <c r="E68" s="30">
        <v>0</v>
      </c>
      <c r="F68" s="30">
        <v>0</v>
      </c>
      <c r="G68" s="26"/>
      <c r="H68" s="26"/>
      <c r="I68" s="25">
        <v>0</v>
      </c>
      <c r="J68" s="30">
        <v>0</v>
      </c>
      <c r="K68" s="30">
        <v>0</v>
      </c>
      <c r="L68" s="26"/>
      <c r="M68" s="27"/>
      <c r="N68" s="24"/>
    </row>
    <row r="69" spans="1:14" x14ac:dyDescent="0.25">
      <c r="A69" s="28" t="s">
        <v>46</v>
      </c>
      <c r="B69" s="28" t="s">
        <v>6</v>
      </c>
      <c r="C69" s="29" t="s">
        <v>5</v>
      </c>
      <c r="D69" s="25">
        <v>0</v>
      </c>
      <c r="E69" s="30">
        <v>0</v>
      </c>
      <c r="F69" s="30">
        <v>0</v>
      </c>
      <c r="G69" s="26"/>
      <c r="H69" s="26"/>
      <c r="I69" s="25">
        <v>0</v>
      </c>
      <c r="J69" s="30">
        <v>0</v>
      </c>
      <c r="K69" s="30">
        <v>0</v>
      </c>
      <c r="L69" s="26"/>
      <c r="M69" s="27"/>
      <c r="N69" s="24"/>
    </row>
    <row r="70" spans="1:14" x14ac:dyDescent="0.25">
      <c r="A70" s="98" t="s">
        <v>47</v>
      </c>
      <c r="B70" s="28" t="s">
        <v>6</v>
      </c>
      <c r="C70" s="29" t="s">
        <v>5</v>
      </c>
      <c r="D70" s="25">
        <v>5029540.2699999996</v>
      </c>
      <c r="E70" s="30">
        <v>5029540.2699999996</v>
      </c>
      <c r="F70" s="26"/>
      <c r="G70" s="26"/>
      <c r="H70" s="26"/>
      <c r="I70" s="25">
        <v>9836925.7462741006</v>
      </c>
      <c r="J70" s="30">
        <v>9836925.7462741006</v>
      </c>
      <c r="K70" s="26"/>
      <c r="L70" s="26"/>
      <c r="M70" s="27"/>
      <c r="N70" s="24"/>
    </row>
    <row r="71" spans="1:14" x14ac:dyDescent="0.25">
      <c r="A71" s="99"/>
      <c r="B71" s="28" t="s">
        <v>12</v>
      </c>
      <c r="C71" s="29" t="s">
        <v>5</v>
      </c>
      <c r="D71" s="25">
        <v>2007779.6</v>
      </c>
      <c r="E71" s="30">
        <v>2007779.6</v>
      </c>
      <c r="F71" s="26"/>
      <c r="G71" s="26"/>
      <c r="H71" s="26"/>
      <c r="I71" s="25">
        <v>3926875.5750679998</v>
      </c>
      <c r="J71" s="30">
        <v>3926875.5750679998</v>
      </c>
      <c r="K71" s="26"/>
      <c r="L71" s="26"/>
      <c r="M71" s="27"/>
      <c r="N71" s="24"/>
    </row>
    <row r="72" spans="1:14" x14ac:dyDescent="0.25">
      <c r="A72" s="28" t="s">
        <v>48</v>
      </c>
      <c r="B72" s="28" t="s">
        <v>6</v>
      </c>
      <c r="C72" s="29" t="s">
        <v>5</v>
      </c>
      <c r="D72" s="25">
        <v>0</v>
      </c>
      <c r="E72" s="26"/>
      <c r="F72" s="30">
        <v>0</v>
      </c>
      <c r="G72" s="26"/>
      <c r="H72" s="26"/>
      <c r="I72" s="25">
        <v>0</v>
      </c>
      <c r="J72" s="26"/>
      <c r="K72" s="30">
        <v>0</v>
      </c>
      <c r="L72" s="26"/>
      <c r="M72" s="27"/>
      <c r="N72" s="24"/>
    </row>
    <row r="73" spans="1:14" x14ac:dyDescent="0.25">
      <c r="A73" s="28" t="s">
        <v>49</v>
      </c>
      <c r="B73" s="28" t="s">
        <v>6</v>
      </c>
      <c r="C73" s="29" t="s">
        <v>5</v>
      </c>
      <c r="D73" s="25">
        <v>2651540.0299999998</v>
      </c>
      <c r="E73" s="26"/>
      <c r="F73" s="26"/>
      <c r="G73" s="30">
        <v>2651540.0299999998</v>
      </c>
      <c r="H73" s="26"/>
      <c r="I73" s="25">
        <v>5185961.5368748996</v>
      </c>
      <c r="J73" s="26"/>
      <c r="K73" s="26"/>
      <c r="L73" s="30">
        <v>5185961.5368748996</v>
      </c>
      <c r="M73" s="27"/>
      <c r="N73" s="24"/>
    </row>
    <row r="74" spans="1:14" x14ac:dyDescent="0.25">
      <c r="A74" s="98" t="s">
        <v>50</v>
      </c>
      <c r="B74" s="28" t="s">
        <v>6</v>
      </c>
      <c r="C74" s="29" t="s">
        <v>5</v>
      </c>
      <c r="D74" s="25">
        <v>0</v>
      </c>
      <c r="E74" s="26"/>
      <c r="F74" s="26"/>
      <c r="G74" s="26"/>
      <c r="H74" s="30">
        <v>0</v>
      </c>
      <c r="I74" s="25">
        <v>0</v>
      </c>
      <c r="J74" s="26"/>
      <c r="K74" s="26"/>
      <c r="L74" s="26"/>
      <c r="M74" s="32">
        <v>0</v>
      </c>
      <c r="N74" s="24"/>
    </row>
    <row r="75" spans="1:14" x14ac:dyDescent="0.25">
      <c r="A75" s="99"/>
      <c r="B75" s="28" t="s">
        <v>12</v>
      </c>
      <c r="C75" s="29" t="s">
        <v>5</v>
      </c>
      <c r="D75" s="25">
        <v>0</v>
      </c>
      <c r="E75" s="26"/>
      <c r="F75" s="26"/>
      <c r="G75" s="26"/>
      <c r="H75" s="30">
        <v>0</v>
      </c>
      <c r="I75" s="25">
        <v>0</v>
      </c>
      <c r="J75" s="26"/>
      <c r="K75" s="26"/>
      <c r="L75" s="26"/>
      <c r="M75" s="32">
        <v>0</v>
      </c>
      <c r="N75" s="24"/>
    </row>
    <row r="76" spans="1:14" x14ac:dyDescent="0.25">
      <c r="A76" s="28" t="s">
        <v>51</v>
      </c>
      <c r="B76" s="28" t="s">
        <v>6</v>
      </c>
      <c r="C76" s="29" t="s">
        <v>5</v>
      </c>
      <c r="D76" s="25">
        <v>11056428.130000001</v>
      </c>
      <c r="E76" s="26"/>
      <c r="F76" s="26"/>
      <c r="G76" s="30">
        <v>11056428.130000001</v>
      </c>
      <c r="H76" s="26"/>
      <c r="I76" s="25">
        <v>21624493.8294979</v>
      </c>
      <c r="J76" s="26"/>
      <c r="K76" s="26"/>
      <c r="L76" s="30">
        <v>21624493.8294979</v>
      </c>
      <c r="M76" s="27"/>
      <c r="N76" s="24"/>
    </row>
    <row r="77" spans="1:14" x14ac:dyDescent="0.25">
      <c r="A77" s="28" t="s">
        <v>52</v>
      </c>
      <c r="B77" s="28" t="s">
        <v>6</v>
      </c>
      <c r="C77" s="29" t="s">
        <v>5</v>
      </c>
      <c r="D77" s="25">
        <v>3340641.87</v>
      </c>
      <c r="E77" s="26"/>
      <c r="F77" s="30">
        <v>3340641.87</v>
      </c>
      <c r="G77" s="26"/>
      <c r="H77" s="26"/>
      <c r="I77" s="25">
        <v>6533727.5886020996</v>
      </c>
      <c r="J77" s="26"/>
      <c r="K77" s="30">
        <v>6533727.5886020996</v>
      </c>
      <c r="L77" s="26"/>
      <c r="M77" s="27"/>
      <c r="N77" s="24"/>
    </row>
    <row r="78" spans="1:14" x14ac:dyDescent="0.25">
      <c r="A78" s="28" t="s">
        <v>53</v>
      </c>
      <c r="B78" s="28" t="s">
        <v>6</v>
      </c>
      <c r="C78" s="29" t="s">
        <v>5</v>
      </c>
      <c r="D78" s="25">
        <v>2983435.94</v>
      </c>
      <c r="E78" s="30">
        <v>2983435.94</v>
      </c>
      <c r="F78" s="26"/>
      <c r="G78" s="26"/>
      <c r="H78" s="26"/>
      <c r="I78" s="25">
        <v>5835093.5145301996</v>
      </c>
      <c r="J78" s="30">
        <v>5835093.5145301996</v>
      </c>
      <c r="K78" s="26"/>
      <c r="L78" s="26"/>
      <c r="M78" s="27"/>
      <c r="N78" s="24"/>
    </row>
    <row r="79" spans="1:14" x14ac:dyDescent="0.25">
      <c r="A79" s="28" t="s">
        <v>54</v>
      </c>
      <c r="B79" s="28" t="s">
        <v>6</v>
      </c>
      <c r="C79" s="29" t="s">
        <v>5</v>
      </c>
      <c r="D79" s="25">
        <v>91304.34</v>
      </c>
      <c r="E79" s="30">
        <v>91304.34</v>
      </c>
      <c r="F79" s="26"/>
      <c r="G79" s="26"/>
      <c r="H79" s="26"/>
      <c r="I79" s="25">
        <v>178575.76730219999</v>
      </c>
      <c r="J79" s="30">
        <v>178575.76730219999</v>
      </c>
      <c r="K79" s="26"/>
      <c r="L79" s="26"/>
      <c r="M79" s="27"/>
      <c r="N79" s="24"/>
    </row>
    <row r="80" spans="1:14" x14ac:dyDescent="0.25">
      <c r="A80" s="28" t="s">
        <v>55</v>
      </c>
      <c r="B80" s="28" t="s">
        <v>6</v>
      </c>
      <c r="C80" s="29" t="s">
        <v>5</v>
      </c>
      <c r="D80" s="25">
        <v>1889500.3</v>
      </c>
      <c r="E80" s="30">
        <v>1889500.3</v>
      </c>
      <c r="F80" s="26"/>
      <c r="G80" s="26"/>
      <c r="H80" s="26"/>
      <c r="I80" s="25">
        <v>3695541.3717490002</v>
      </c>
      <c r="J80" s="30">
        <v>3695541.3717490002</v>
      </c>
      <c r="K80" s="26"/>
      <c r="L80" s="26"/>
      <c r="M80" s="27"/>
      <c r="N80" s="24"/>
    </row>
    <row r="81" spans="1:14" x14ac:dyDescent="0.25">
      <c r="A81" s="98" t="s">
        <v>56</v>
      </c>
      <c r="B81" s="28" t="s">
        <v>6</v>
      </c>
      <c r="C81" s="29" t="s">
        <v>5</v>
      </c>
      <c r="D81" s="25">
        <v>1813403.93</v>
      </c>
      <c r="E81" s="30">
        <v>1813403.93</v>
      </c>
      <c r="F81" s="26"/>
      <c r="G81" s="26"/>
      <c r="H81" s="26"/>
      <c r="I81" s="25">
        <v>3546709.8084119</v>
      </c>
      <c r="J81" s="30">
        <v>3546709.8084119</v>
      </c>
      <c r="K81" s="26"/>
      <c r="L81" s="26"/>
      <c r="M81" s="27"/>
      <c r="N81" s="24"/>
    </row>
    <row r="82" spans="1:14" x14ac:dyDescent="0.25">
      <c r="A82" s="99"/>
      <c r="B82" s="28" t="s">
        <v>12</v>
      </c>
      <c r="C82" s="29" t="s">
        <v>5</v>
      </c>
      <c r="D82" s="25">
        <v>5234151.8499999996</v>
      </c>
      <c r="E82" s="30">
        <v>5234151.8499999996</v>
      </c>
      <c r="F82" s="26"/>
      <c r="G82" s="26"/>
      <c r="H82" s="26"/>
      <c r="I82" s="25">
        <v>10237111.212785499</v>
      </c>
      <c r="J82" s="30">
        <v>10237111.212785499</v>
      </c>
      <c r="K82" s="26"/>
      <c r="L82" s="26"/>
      <c r="M82" s="27"/>
      <c r="N82" s="24"/>
    </row>
    <row r="83" spans="1:14" x14ac:dyDescent="0.25">
      <c r="A83" s="99"/>
      <c r="B83" s="28" t="s">
        <v>21</v>
      </c>
      <c r="C83" s="29" t="s">
        <v>5</v>
      </c>
      <c r="D83" s="25">
        <v>30633</v>
      </c>
      <c r="E83" s="30">
        <v>30633</v>
      </c>
      <c r="F83" s="26"/>
      <c r="G83" s="26"/>
      <c r="H83" s="26"/>
      <c r="I83" s="25">
        <v>59912.940390000003</v>
      </c>
      <c r="J83" s="30">
        <v>59912.940390000003</v>
      </c>
      <c r="K83" s="26"/>
      <c r="L83" s="26"/>
      <c r="M83" s="27"/>
      <c r="N83" s="24"/>
    </row>
    <row r="84" spans="1:14" x14ac:dyDescent="0.25">
      <c r="A84" s="28" t="s">
        <v>57</v>
      </c>
      <c r="B84" s="28" t="s">
        <v>6</v>
      </c>
      <c r="C84" s="29" t="s">
        <v>5</v>
      </c>
      <c r="D84" s="25">
        <v>9800568.9800000004</v>
      </c>
      <c r="E84" s="30">
        <v>9800568.9800000004</v>
      </c>
      <c r="F84" s="26"/>
      <c r="G84" s="26"/>
      <c r="H84" s="26"/>
      <c r="I84" s="25">
        <v>19168246.828153402</v>
      </c>
      <c r="J84" s="30">
        <v>19168246.828153402</v>
      </c>
      <c r="K84" s="26"/>
      <c r="L84" s="26"/>
      <c r="M84" s="27"/>
      <c r="N84" s="24"/>
    </row>
    <row r="85" spans="1:14" x14ac:dyDescent="0.25">
      <c r="A85" s="28" t="s">
        <v>58</v>
      </c>
      <c r="B85" s="28" t="s">
        <v>6</v>
      </c>
      <c r="C85" s="29" t="s">
        <v>5</v>
      </c>
      <c r="D85" s="25">
        <v>15170501.369999999</v>
      </c>
      <c r="E85" s="30">
        <v>15170501.369999999</v>
      </c>
      <c r="F85" s="26"/>
      <c r="G85" s="26"/>
      <c r="H85" s="26"/>
      <c r="I85" s="25">
        <v>29670921.694487099</v>
      </c>
      <c r="J85" s="30">
        <v>29670921.694487099</v>
      </c>
      <c r="K85" s="26"/>
      <c r="L85" s="26"/>
      <c r="M85" s="27"/>
      <c r="N85" s="24"/>
    </row>
    <row r="86" spans="1:14" x14ac:dyDescent="0.25">
      <c r="A86" s="28" t="s">
        <v>59</v>
      </c>
      <c r="B86" s="28" t="s">
        <v>6</v>
      </c>
      <c r="C86" s="29" t="s">
        <v>5</v>
      </c>
      <c r="D86" s="25">
        <v>10000000</v>
      </c>
      <c r="E86" s="30">
        <v>10000000</v>
      </c>
      <c r="F86" s="26"/>
      <c r="G86" s="26"/>
      <c r="H86" s="26"/>
      <c r="I86" s="25">
        <v>19558300</v>
      </c>
      <c r="J86" s="30">
        <v>19558300</v>
      </c>
      <c r="K86" s="26"/>
      <c r="L86" s="26"/>
      <c r="M86" s="27"/>
      <c r="N86" s="24"/>
    </row>
    <row r="87" spans="1:14" x14ac:dyDescent="0.25">
      <c r="A87" s="98" t="s">
        <v>60</v>
      </c>
      <c r="B87" s="28" t="s">
        <v>6</v>
      </c>
      <c r="C87" s="29" t="s">
        <v>5</v>
      </c>
      <c r="D87" s="25">
        <v>25015698.649999999</v>
      </c>
      <c r="E87" s="30">
        <v>25015698.649999999</v>
      </c>
      <c r="F87" s="26"/>
      <c r="G87" s="26"/>
      <c r="H87" s="26"/>
      <c r="I87" s="25">
        <v>48926453.8906295</v>
      </c>
      <c r="J87" s="30">
        <v>48926453.8906295</v>
      </c>
      <c r="K87" s="26"/>
      <c r="L87" s="26"/>
      <c r="M87" s="27"/>
      <c r="N87" s="24"/>
    </row>
    <row r="88" spans="1:14" x14ac:dyDescent="0.25">
      <c r="A88" s="99"/>
      <c r="B88" s="28" t="s">
        <v>12</v>
      </c>
      <c r="C88" s="29" t="s">
        <v>5</v>
      </c>
      <c r="D88" s="25">
        <v>3947368.41</v>
      </c>
      <c r="E88" s="30">
        <v>3947368.41</v>
      </c>
      <c r="F88" s="26"/>
      <c r="G88" s="26"/>
      <c r="H88" s="26"/>
      <c r="I88" s="25">
        <v>7720381.5573303001</v>
      </c>
      <c r="J88" s="30">
        <v>7720381.5573303001</v>
      </c>
      <c r="K88" s="26"/>
      <c r="L88" s="26"/>
      <c r="M88" s="27"/>
      <c r="N88" s="24"/>
    </row>
    <row r="89" spans="1:14" x14ac:dyDescent="0.25">
      <c r="A89" s="98" t="s">
        <v>61</v>
      </c>
      <c r="B89" s="28" t="s">
        <v>6</v>
      </c>
      <c r="C89" s="29" t="s">
        <v>5</v>
      </c>
      <c r="D89" s="25">
        <v>106458954.34</v>
      </c>
      <c r="E89" s="30">
        <v>106458954.34</v>
      </c>
      <c r="F89" s="26"/>
      <c r="G89" s="26"/>
      <c r="H89" s="26"/>
      <c r="I89" s="25">
        <v>208215616.66680199</v>
      </c>
      <c r="J89" s="30">
        <v>208215616.66680199</v>
      </c>
      <c r="K89" s="26"/>
      <c r="L89" s="26"/>
      <c r="M89" s="27"/>
      <c r="N89" s="24"/>
    </row>
    <row r="90" spans="1:14" x14ac:dyDescent="0.25">
      <c r="A90" s="99"/>
      <c r="B90" s="28" t="s">
        <v>12</v>
      </c>
      <c r="C90" s="29" t="s">
        <v>5</v>
      </c>
      <c r="D90" s="25">
        <v>600000</v>
      </c>
      <c r="E90" s="30">
        <v>600000</v>
      </c>
      <c r="F90" s="26"/>
      <c r="G90" s="26"/>
      <c r="H90" s="26"/>
      <c r="I90" s="25">
        <v>1173498</v>
      </c>
      <c r="J90" s="30">
        <v>1173498</v>
      </c>
      <c r="K90" s="26"/>
      <c r="L90" s="26"/>
      <c r="M90" s="27"/>
      <c r="N90" s="24"/>
    </row>
    <row r="91" spans="1:14" x14ac:dyDescent="0.25">
      <c r="A91" s="28" t="s">
        <v>62</v>
      </c>
      <c r="B91" s="28" t="s">
        <v>6</v>
      </c>
      <c r="C91" s="29" t="s">
        <v>5</v>
      </c>
      <c r="D91" s="25">
        <v>51279802.359999999</v>
      </c>
      <c r="E91" s="30">
        <v>51279802.359999999</v>
      </c>
      <c r="F91" s="26"/>
      <c r="G91" s="26"/>
      <c r="H91" s="26"/>
      <c r="I91" s="25">
        <v>100294575.849759</v>
      </c>
      <c r="J91" s="30">
        <v>100294575.849759</v>
      </c>
      <c r="K91" s="26"/>
      <c r="L91" s="26"/>
      <c r="M91" s="27"/>
      <c r="N91" s="24"/>
    </row>
    <row r="92" spans="1:14" x14ac:dyDescent="0.25">
      <c r="A92" s="28" t="s">
        <v>63</v>
      </c>
      <c r="B92" s="28" t="s">
        <v>6</v>
      </c>
      <c r="C92" s="29" t="s">
        <v>5</v>
      </c>
      <c r="D92" s="25">
        <v>53790137.210000001</v>
      </c>
      <c r="E92" s="30">
        <v>53790137.210000001</v>
      </c>
      <c r="F92" s="26"/>
      <c r="G92" s="26"/>
      <c r="H92" s="26"/>
      <c r="I92" s="25">
        <v>105204364.059434</v>
      </c>
      <c r="J92" s="30">
        <v>105204364.059434</v>
      </c>
      <c r="K92" s="26"/>
      <c r="L92" s="26"/>
      <c r="M92" s="27"/>
      <c r="N92" s="24"/>
    </row>
    <row r="93" spans="1:14" x14ac:dyDescent="0.25">
      <c r="A93" s="28" t="s">
        <v>64</v>
      </c>
      <c r="B93" s="28" t="s">
        <v>6</v>
      </c>
      <c r="C93" s="29" t="s">
        <v>5</v>
      </c>
      <c r="D93" s="25">
        <v>47848734.609999999</v>
      </c>
      <c r="E93" s="30">
        <v>14853850.93</v>
      </c>
      <c r="F93" s="30">
        <v>32994883.68</v>
      </c>
      <c r="G93" s="26"/>
      <c r="H93" s="26"/>
      <c r="I93" s="25">
        <v>93583990.612276301</v>
      </c>
      <c r="J93" s="30">
        <v>29051607.264421899</v>
      </c>
      <c r="K93" s="30">
        <v>64532383.347854398</v>
      </c>
      <c r="L93" s="26"/>
      <c r="M93" s="27"/>
      <c r="N93" s="24"/>
    </row>
    <row r="94" spans="1:14" x14ac:dyDescent="0.25">
      <c r="A94" s="28" t="s">
        <v>65</v>
      </c>
      <c r="B94" s="28" t="s">
        <v>6</v>
      </c>
      <c r="C94" s="29" t="s">
        <v>5</v>
      </c>
      <c r="D94" s="25">
        <v>101308.23</v>
      </c>
      <c r="E94" s="30">
        <v>101308.23</v>
      </c>
      <c r="F94" s="26"/>
      <c r="G94" s="26"/>
      <c r="H94" s="26"/>
      <c r="I94" s="25">
        <v>198141.67548090001</v>
      </c>
      <c r="J94" s="30">
        <v>198141.67548090001</v>
      </c>
      <c r="K94" s="26"/>
      <c r="L94" s="26"/>
      <c r="M94" s="27"/>
      <c r="N94" s="24"/>
    </row>
    <row r="95" spans="1:14" x14ac:dyDescent="0.25">
      <c r="A95" s="28" t="s">
        <v>66</v>
      </c>
      <c r="B95" s="28" t="s">
        <v>6</v>
      </c>
      <c r="C95" s="29" t="s">
        <v>5</v>
      </c>
      <c r="D95" s="25">
        <v>0</v>
      </c>
      <c r="E95" s="30">
        <v>0</v>
      </c>
      <c r="F95" s="30">
        <v>0</v>
      </c>
      <c r="G95" s="26"/>
      <c r="H95" s="26"/>
      <c r="I95" s="25">
        <v>0</v>
      </c>
      <c r="J95" s="30">
        <v>0</v>
      </c>
      <c r="K95" s="30">
        <v>0</v>
      </c>
      <c r="L95" s="26"/>
      <c r="M95" s="27"/>
      <c r="N95" s="24"/>
    </row>
    <row r="96" spans="1:14" x14ac:dyDescent="0.25">
      <c r="A96" s="28" t="s">
        <v>67</v>
      </c>
      <c r="B96" s="28" t="s">
        <v>6</v>
      </c>
      <c r="C96" s="29" t="s">
        <v>5</v>
      </c>
      <c r="D96" s="25">
        <v>4469894.41</v>
      </c>
      <c r="E96" s="30">
        <v>4469894.41</v>
      </c>
      <c r="F96" s="26"/>
      <c r="G96" s="26"/>
      <c r="H96" s="26"/>
      <c r="I96" s="25">
        <v>8742353.5839102995</v>
      </c>
      <c r="J96" s="30">
        <v>8742353.5839102995</v>
      </c>
      <c r="K96" s="26"/>
      <c r="L96" s="26"/>
      <c r="M96" s="27"/>
      <c r="N96" s="24"/>
    </row>
    <row r="97" spans="1:14" x14ac:dyDescent="0.25">
      <c r="A97" s="98" t="s">
        <v>68</v>
      </c>
      <c r="B97" s="28" t="s">
        <v>6</v>
      </c>
      <c r="C97" s="29" t="s">
        <v>5</v>
      </c>
      <c r="D97" s="25">
        <v>2139284.83</v>
      </c>
      <c r="E97" s="30">
        <v>2139284.83</v>
      </c>
      <c r="F97" s="26"/>
      <c r="G97" s="26"/>
      <c r="H97" s="26"/>
      <c r="I97" s="25">
        <v>4184077.4490589001</v>
      </c>
      <c r="J97" s="30">
        <v>4184077.4490589001</v>
      </c>
      <c r="K97" s="26"/>
      <c r="L97" s="26"/>
      <c r="M97" s="27"/>
      <c r="N97" s="24"/>
    </row>
    <row r="98" spans="1:14" x14ac:dyDescent="0.25">
      <c r="A98" s="99"/>
      <c r="B98" s="28" t="s">
        <v>12</v>
      </c>
      <c r="C98" s="29" t="s">
        <v>5</v>
      </c>
      <c r="D98" s="25">
        <v>1219542.28</v>
      </c>
      <c r="E98" s="30">
        <v>1219542.28</v>
      </c>
      <c r="F98" s="26"/>
      <c r="G98" s="26"/>
      <c r="H98" s="26"/>
      <c r="I98" s="25">
        <v>2385217.3774923999</v>
      </c>
      <c r="J98" s="30">
        <v>2385217.3774923999</v>
      </c>
      <c r="K98" s="26"/>
      <c r="L98" s="26"/>
      <c r="M98" s="27"/>
      <c r="N98" s="24"/>
    </row>
    <row r="99" spans="1:14" x14ac:dyDescent="0.25">
      <c r="A99" s="28" t="s">
        <v>69</v>
      </c>
      <c r="B99" s="28" t="s">
        <v>6</v>
      </c>
      <c r="C99" s="29" t="s">
        <v>5</v>
      </c>
      <c r="D99" s="25">
        <v>4806070.58</v>
      </c>
      <c r="E99" s="30">
        <v>4806070.58</v>
      </c>
      <c r="F99" s="26"/>
      <c r="G99" s="26"/>
      <c r="H99" s="26"/>
      <c r="I99" s="25">
        <v>9399857.0224814005</v>
      </c>
      <c r="J99" s="30">
        <v>9399857.0224814005</v>
      </c>
      <c r="K99" s="26"/>
      <c r="L99" s="26"/>
      <c r="M99" s="27"/>
      <c r="N99" s="24"/>
    </row>
    <row r="100" spans="1:14" x14ac:dyDescent="0.25">
      <c r="A100" s="28" t="s">
        <v>70</v>
      </c>
      <c r="B100" s="28" t="s">
        <v>6</v>
      </c>
      <c r="C100" s="29" t="s">
        <v>5</v>
      </c>
      <c r="D100" s="25">
        <v>0</v>
      </c>
      <c r="E100" s="30">
        <v>0</v>
      </c>
      <c r="F100" s="30">
        <v>0</v>
      </c>
      <c r="G100" s="26"/>
      <c r="H100" s="26"/>
      <c r="I100" s="25">
        <v>0</v>
      </c>
      <c r="J100" s="30">
        <v>0</v>
      </c>
      <c r="K100" s="30">
        <v>0</v>
      </c>
      <c r="L100" s="26"/>
      <c r="M100" s="27"/>
      <c r="N100" s="24"/>
    </row>
    <row r="101" spans="1:14" x14ac:dyDescent="0.25">
      <c r="A101" s="28" t="s">
        <v>71</v>
      </c>
      <c r="B101" s="28" t="s">
        <v>6</v>
      </c>
      <c r="C101" s="29" t="s">
        <v>5</v>
      </c>
      <c r="D101" s="25">
        <v>0</v>
      </c>
      <c r="E101" s="30">
        <v>0</v>
      </c>
      <c r="F101" s="30">
        <v>0</v>
      </c>
      <c r="G101" s="26"/>
      <c r="H101" s="26"/>
      <c r="I101" s="25">
        <v>0</v>
      </c>
      <c r="J101" s="30">
        <v>0</v>
      </c>
      <c r="K101" s="30">
        <v>0</v>
      </c>
      <c r="L101" s="26"/>
      <c r="M101" s="27"/>
      <c r="N101" s="24"/>
    </row>
    <row r="102" spans="1:14" x14ac:dyDescent="0.25">
      <c r="A102" s="28" t="s">
        <v>72</v>
      </c>
      <c r="B102" s="28" t="s">
        <v>6</v>
      </c>
      <c r="C102" s="29" t="s">
        <v>5</v>
      </c>
      <c r="D102" s="25">
        <v>8044810.6299999999</v>
      </c>
      <c r="E102" s="30">
        <v>8044810.6299999999</v>
      </c>
      <c r="F102" s="26"/>
      <c r="G102" s="26"/>
      <c r="H102" s="26"/>
      <c r="I102" s="25">
        <v>15734281.974472901</v>
      </c>
      <c r="J102" s="30">
        <v>15734281.974472901</v>
      </c>
      <c r="K102" s="26"/>
      <c r="L102" s="26"/>
      <c r="M102" s="27"/>
      <c r="N102" s="24"/>
    </row>
    <row r="103" spans="1:14" x14ac:dyDescent="0.25">
      <c r="A103" s="98" t="s">
        <v>73</v>
      </c>
      <c r="B103" s="28" t="s">
        <v>6</v>
      </c>
      <c r="C103" s="29" t="s">
        <v>5</v>
      </c>
      <c r="D103" s="25">
        <v>0</v>
      </c>
      <c r="E103" s="26"/>
      <c r="F103" s="26"/>
      <c r="G103" s="26"/>
      <c r="H103" s="30">
        <v>0</v>
      </c>
      <c r="I103" s="25">
        <v>0</v>
      </c>
      <c r="J103" s="26"/>
      <c r="K103" s="26"/>
      <c r="L103" s="26"/>
      <c r="M103" s="32">
        <v>0</v>
      </c>
      <c r="N103" s="24"/>
    </row>
    <row r="104" spans="1:14" x14ac:dyDescent="0.25">
      <c r="A104" s="99"/>
      <c r="B104" s="28" t="s">
        <v>12</v>
      </c>
      <c r="C104" s="29" t="s">
        <v>5</v>
      </c>
      <c r="D104" s="25">
        <v>0</v>
      </c>
      <c r="E104" s="26"/>
      <c r="F104" s="26"/>
      <c r="G104" s="26"/>
      <c r="H104" s="30">
        <v>0</v>
      </c>
      <c r="I104" s="25">
        <v>0</v>
      </c>
      <c r="J104" s="26"/>
      <c r="K104" s="26"/>
      <c r="L104" s="26"/>
      <c r="M104" s="32">
        <v>0</v>
      </c>
      <c r="N104" s="24"/>
    </row>
    <row r="105" spans="1:14" x14ac:dyDescent="0.25">
      <c r="A105" s="28" t="s">
        <v>74</v>
      </c>
      <c r="B105" s="28" t="s">
        <v>6</v>
      </c>
      <c r="C105" s="29" t="s">
        <v>5</v>
      </c>
      <c r="D105" s="25">
        <v>1868600.1</v>
      </c>
      <c r="E105" s="30">
        <v>1868600.1</v>
      </c>
      <c r="F105" s="26"/>
      <c r="G105" s="26"/>
      <c r="H105" s="26"/>
      <c r="I105" s="25">
        <v>3654664.1335829999</v>
      </c>
      <c r="J105" s="30">
        <v>3654664.1335829999</v>
      </c>
      <c r="K105" s="26"/>
      <c r="L105" s="26"/>
      <c r="M105" s="27"/>
      <c r="N105" s="24"/>
    </row>
    <row r="106" spans="1:14" x14ac:dyDescent="0.25">
      <c r="A106" s="28" t="s">
        <v>75</v>
      </c>
      <c r="B106" s="28" t="s">
        <v>6</v>
      </c>
      <c r="C106" s="29" t="s">
        <v>5</v>
      </c>
      <c r="D106" s="25">
        <v>0</v>
      </c>
      <c r="E106" s="30">
        <v>0</v>
      </c>
      <c r="F106" s="30">
        <v>0</v>
      </c>
      <c r="G106" s="26"/>
      <c r="H106" s="26"/>
      <c r="I106" s="25">
        <v>0</v>
      </c>
      <c r="J106" s="30">
        <v>0</v>
      </c>
      <c r="K106" s="30">
        <v>0</v>
      </c>
      <c r="L106" s="26"/>
      <c r="M106" s="27"/>
      <c r="N106" s="24"/>
    </row>
    <row r="107" spans="1:14" x14ac:dyDescent="0.25">
      <c r="A107" s="93" t="s">
        <v>76</v>
      </c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5"/>
      <c r="N107" s="24"/>
    </row>
    <row r="108" spans="1:14" x14ac:dyDescent="0.25">
      <c r="A108" s="96" t="s">
        <v>5</v>
      </c>
      <c r="B108" s="97"/>
      <c r="C108" s="97"/>
      <c r="D108" s="25">
        <v>1088588543.03</v>
      </c>
      <c r="E108" s="25">
        <v>596309046.32000005</v>
      </c>
      <c r="F108" s="25">
        <v>492279496.70999998</v>
      </c>
      <c r="G108" s="26"/>
      <c r="H108" s="26"/>
      <c r="I108" s="25">
        <v>2129094130.1143601</v>
      </c>
      <c r="J108" s="25">
        <v>1166279122.06405</v>
      </c>
      <c r="K108" s="25">
        <v>962815008.05031896</v>
      </c>
      <c r="L108" s="26"/>
      <c r="M108" s="27"/>
      <c r="N108" s="24"/>
    </row>
    <row r="109" spans="1:14" x14ac:dyDescent="0.25">
      <c r="A109" s="96" t="s">
        <v>10</v>
      </c>
      <c r="B109" s="97"/>
      <c r="C109" s="97"/>
      <c r="D109" s="25">
        <v>336073.72</v>
      </c>
      <c r="E109" s="25">
        <v>336073.72</v>
      </c>
      <c r="F109" s="26"/>
      <c r="G109" s="26"/>
      <c r="H109" s="26"/>
      <c r="I109" s="25">
        <v>603805.84081683995</v>
      </c>
      <c r="J109" s="25">
        <v>603805.84081683995</v>
      </c>
      <c r="K109" s="26"/>
      <c r="L109" s="26"/>
      <c r="M109" s="27"/>
      <c r="N109" s="24"/>
    </row>
    <row r="110" spans="1:14" x14ac:dyDescent="0.25">
      <c r="A110" s="98" t="s">
        <v>77</v>
      </c>
      <c r="B110" s="28" t="s">
        <v>6</v>
      </c>
      <c r="C110" s="29" t="s">
        <v>5</v>
      </c>
      <c r="D110" s="25">
        <v>25263157.920000002</v>
      </c>
      <c r="E110" s="26"/>
      <c r="F110" s="30">
        <v>25263157.920000002</v>
      </c>
      <c r="G110" s="26"/>
      <c r="H110" s="26"/>
      <c r="I110" s="25">
        <v>49410442.154673599</v>
      </c>
      <c r="J110" s="26"/>
      <c r="K110" s="30">
        <v>49410442.154673599</v>
      </c>
      <c r="L110" s="26"/>
      <c r="M110" s="27"/>
      <c r="N110" s="24"/>
    </row>
    <row r="111" spans="1:14" x14ac:dyDescent="0.25">
      <c r="A111" s="99"/>
      <c r="B111" s="28" t="s">
        <v>12</v>
      </c>
      <c r="C111" s="29" t="s">
        <v>5</v>
      </c>
      <c r="D111" s="25">
        <v>17894736.84</v>
      </c>
      <c r="E111" s="26"/>
      <c r="F111" s="30">
        <v>17894736.84</v>
      </c>
      <c r="G111" s="26"/>
      <c r="H111" s="26"/>
      <c r="I111" s="25">
        <v>34999063.153777197</v>
      </c>
      <c r="J111" s="26"/>
      <c r="K111" s="30">
        <v>34999063.153777197</v>
      </c>
      <c r="L111" s="26"/>
      <c r="M111" s="27"/>
      <c r="N111" s="24"/>
    </row>
    <row r="112" spans="1:14" x14ac:dyDescent="0.25">
      <c r="A112" s="99"/>
      <c r="B112" s="28" t="s">
        <v>21</v>
      </c>
      <c r="C112" s="29" t="s">
        <v>5</v>
      </c>
      <c r="D112" s="25">
        <v>37894736.840000004</v>
      </c>
      <c r="E112" s="26"/>
      <c r="F112" s="30">
        <v>37894736.840000004</v>
      </c>
      <c r="G112" s="26"/>
      <c r="H112" s="26"/>
      <c r="I112" s="25">
        <v>74115663.153777197</v>
      </c>
      <c r="J112" s="26"/>
      <c r="K112" s="30">
        <v>74115663.153777197</v>
      </c>
      <c r="L112" s="26"/>
      <c r="M112" s="27"/>
      <c r="N112" s="24"/>
    </row>
    <row r="113" spans="1:14" x14ac:dyDescent="0.25">
      <c r="A113" s="99"/>
      <c r="B113" s="28" t="s">
        <v>22</v>
      </c>
      <c r="C113" s="29" t="s">
        <v>5</v>
      </c>
      <c r="D113" s="25">
        <v>29210526.32</v>
      </c>
      <c r="E113" s="26"/>
      <c r="F113" s="30">
        <v>29210526.32</v>
      </c>
      <c r="G113" s="26"/>
      <c r="H113" s="26"/>
      <c r="I113" s="25">
        <v>57130823.692445599</v>
      </c>
      <c r="J113" s="26"/>
      <c r="K113" s="30">
        <v>57130823.692445599</v>
      </c>
      <c r="L113" s="26"/>
      <c r="M113" s="27"/>
      <c r="N113" s="24"/>
    </row>
    <row r="114" spans="1:14" x14ac:dyDescent="0.25">
      <c r="A114" s="99"/>
      <c r="B114" s="28" t="s">
        <v>23</v>
      </c>
      <c r="C114" s="29" t="s">
        <v>5</v>
      </c>
      <c r="D114" s="25">
        <v>35000000</v>
      </c>
      <c r="E114" s="26"/>
      <c r="F114" s="30">
        <v>35000000</v>
      </c>
      <c r="G114" s="26"/>
      <c r="H114" s="26"/>
      <c r="I114" s="25">
        <v>68454050</v>
      </c>
      <c r="J114" s="26"/>
      <c r="K114" s="30">
        <v>68454050</v>
      </c>
      <c r="L114" s="26"/>
      <c r="M114" s="27"/>
      <c r="N114" s="24"/>
    </row>
    <row r="115" spans="1:14" x14ac:dyDescent="0.25">
      <c r="A115" s="99"/>
      <c r="B115" s="28" t="s">
        <v>78</v>
      </c>
      <c r="C115" s="29" t="s">
        <v>5</v>
      </c>
      <c r="D115" s="25">
        <v>5000000</v>
      </c>
      <c r="E115" s="26"/>
      <c r="F115" s="30">
        <v>5000000</v>
      </c>
      <c r="G115" s="26"/>
      <c r="H115" s="26"/>
      <c r="I115" s="25">
        <v>9779150</v>
      </c>
      <c r="J115" s="26"/>
      <c r="K115" s="30">
        <v>9779150</v>
      </c>
      <c r="L115" s="26"/>
      <c r="M115" s="27"/>
      <c r="N115" s="24"/>
    </row>
    <row r="116" spans="1:14" x14ac:dyDescent="0.25">
      <c r="A116" s="28" t="s">
        <v>79</v>
      </c>
      <c r="B116" s="28" t="s">
        <v>6</v>
      </c>
      <c r="C116" s="29" t="s">
        <v>5</v>
      </c>
      <c r="D116" s="25">
        <v>47000000</v>
      </c>
      <c r="E116" s="26"/>
      <c r="F116" s="30">
        <v>47000000</v>
      </c>
      <c r="G116" s="26"/>
      <c r="H116" s="26"/>
      <c r="I116" s="25">
        <v>91924010</v>
      </c>
      <c r="J116" s="26"/>
      <c r="K116" s="30">
        <v>91924010</v>
      </c>
      <c r="L116" s="26"/>
      <c r="M116" s="27"/>
      <c r="N116" s="24"/>
    </row>
    <row r="117" spans="1:14" x14ac:dyDescent="0.25">
      <c r="A117" s="98" t="s">
        <v>80</v>
      </c>
      <c r="B117" s="28" t="s">
        <v>6</v>
      </c>
      <c r="C117" s="29" t="s">
        <v>5</v>
      </c>
      <c r="D117" s="25">
        <v>7692307.6600000001</v>
      </c>
      <c r="E117" s="26"/>
      <c r="F117" s="30">
        <v>7692307.6600000001</v>
      </c>
      <c r="G117" s="26"/>
      <c r="H117" s="26"/>
      <c r="I117" s="25">
        <v>15044846.0906578</v>
      </c>
      <c r="J117" s="26"/>
      <c r="K117" s="30">
        <v>15044846.0906578</v>
      </c>
      <c r="L117" s="26"/>
      <c r="M117" s="27"/>
      <c r="N117" s="24"/>
    </row>
    <row r="118" spans="1:14" x14ac:dyDescent="0.25">
      <c r="A118" s="99"/>
      <c r="B118" s="28" t="s">
        <v>12</v>
      </c>
      <c r="C118" s="29" t="s">
        <v>5</v>
      </c>
      <c r="D118" s="25">
        <v>2307692.2799999998</v>
      </c>
      <c r="E118" s="26"/>
      <c r="F118" s="30">
        <v>2307692.2799999998</v>
      </c>
      <c r="G118" s="26"/>
      <c r="H118" s="26"/>
      <c r="I118" s="25">
        <v>4513453.7919923998</v>
      </c>
      <c r="J118" s="26"/>
      <c r="K118" s="30">
        <v>4513453.7919923998</v>
      </c>
      <c r="L118" s="26"/>
      <c r="M118" s="27"/>
      <c r="N118" s="24"/>
    </row>
    <row r="119" spans="1:14" x14ac:dyDescent="0.25">
      <c r="A119" s="99"/>
      <c r="B119" s="28" t="s">
        <v>21</v>
      </c>
      <c r="C119" s="29" t="s">
        <v>5</v>
      </c>
      <c r="D119" s="25">
        <v>14384615.359999999</v>
      </c>
      <c r="E119" s="26"/>
      <c r="F119" s="30">
        <v>14384615.359999999</v>
      </c>
      <c r="G119" s="26"/>
      <c r="H119" s="26"/>
      <c r="I119" s="25">
        <v>28133862.259548798</v>
      </c>
      <c r="J119" s="26"/>
      <c r="K119" s="30">
        <v>28133862.259548798</v>
      </c>
      <c r="L119" s="26"/>
      <c r="M119" s="27"/>
      <c r="N119" s="24"/>
    </row>
    <row r="120" spans="1:14" x14ac:dyDescent="0.25">
      <c r="A120" s="99"/>
      <c r="B120" s="28" t="s">
        <v>22</v>
      </c>
      <c r="C120" s="29" t="s">
        <v>5</v>
      </c>
      <c r="D120" s="25">
        <v>13076923.1</v>
      </c>
      <c r="E120" s="26"/>
      <c r="F120" s="30">
        <v>13076923.1</v>
      </c>
      <c r="G120" s="26"/>
      <c r="H120" s="26"/>
      <c r="I120" s="25">
        <v>25576238.506673001</v>
      </c>
      <c r="J120" s="26"/>
      <c r="K120" s="30">
        <v>25576238.506673001</v>
      </c>
      <c r="L120" s="26"/>
      <c r="M120" s="27"/>
      <c r="N120" s="24"/>
    </row>
    <row r="121" spans="1:14" x14ac:dyDescent="0.25">
      <c r="A121" s="99"/>
      <c r="B121" s="28" t="s">
        <v>23</v>
      </c>
      <c r="C121" s="29" t="s">
        <v>5</v>
      </c>
      <c r="D121" s="25">
        <v>26564102.559999999</v>
      </c>
      <c r="E121" s="26"/>
      <c r="F121" s="30">
        <v>26564102.559999999</v>
      </c>
      <c r="G121" s="26"/>
      <c r="H121" s="26"/>
      <c r="I121" s="25">
        <v>51954868.709924802</v>
      </c>
      <c r="J121" s="26"/>
      <c r="K121" s="30">
        <v>51954868.709924802</v>
      </c>
      <c r="L121" s="26"/>
      <c r="M121" s="27"/>
      <c r="N121" s="24"/>
    </row>
    <row r="122" spans="1:14" x14ac:dyDescent="0.25">
      <c r="A122" s="99"/>
      <c r="B122" s="28" t="s">
        <v>78</v>
      </c>
      <c r="C122" s="29" t="s">
        <v>5</v>
      </c>
      <c r="D122" s="25">
        <v>14000000</v>
      </c>
      <c r="E122" s="26"/>
      <c r="F122" s="30">
        <v>14000000</v>
      </c>
      <c r="G122" s="26"/>
      <c r="H122" s="26"/>
      <c r="I122" s="25">
        <v>27381620</v>
      </c>
      <c r="J122" s="26"/>
      <c r="K122" s="30">
        <v>27381620</v>
      </c>
      <c r="L122" s="26"/>
      <c r="M122" s="27"/>
      <c r="N122" s="24"/>
    </row>
    <row r="123" spans="1:14" x14ac:dyDescent="0.25">
      <c r="A123" s="99"/>
      <c r="B123" s="28" t="s">
        <v>81</v>
      </c>
      <c r="C123" s="29" t="s">
        <v>5</v>
      </c>
      <c r="D123" s="25">
        <v>8101825.9299999997</v>
      </c>
      <c r="E123" s="26"/>
      <c r="F123" s="30">
        <v>8101825.9299999997</v>
      </c>
      <c r="G123" s="26"/>
      <c r="H123" s="26"/>
      <c r="I123" s="25">
        <v>15845794.2086719</v>
      </c>
      <c r="J123" s="26"/>
      <c r="K123" s="30">
        <v>15845794.2086719</v>
      </c>
      <c r="L123" s="26"/>
      <c r="M123" s="27"/>
      <c r="N123" s="24"/>
    </row>
    <row r="124" spans="1:14" x14ac:dyDescent="0.25">
      <c r="A124" s="99"/>
      <c r="B124" s="28" t="s">
        <v>82</v>
      </c>
      <c r="C124" s="29" t="s">
        <v>5</v>
      </c>
      <c r="D124" s="25">
        <v>4138033.72</v>
      </c>
      <c r="E124" s="26"/>
      <c r="F124" s="30">
        <v>4138033.72</v>
      </c>
      <c r="G124" s="26"/>
      <c r="H124" s="26"/>
      <c r="I124" s="25">
        <v>8093290.4905875996</v>
      </c>
      <c r="J124" s="26"/>
      <c r="K124" s="30">
        <v>8093290.4905875996</v>
      </c>
      <c r="L124" s="26"/>
      <c r="M124" s="27"/>
      <c r="N124" s="24"/>
    </row>
    <row r="125" spans="1:14" x14ac:dyDescent="0.25">
      <c r="A125" s="98" t="s">
        <v>83</v>
      </c>
      <c r="B125" s="28" t="s">
        <v>6</v>
      </c>
      <c r="C125" s="29" t="s">
        <v>5</v>
      </c>
      <c r="D125" s="25">
        <v>4193548.4</v>
      </c>
      <c r="E125" s="30">
        <v>4193548.4</v>
      </c>
      <c r="F125" s="26"/>
      <c r="G125" s="26"/>
      <c r="H125" s="26"/>
      <c r="I125" s="25">
        <v>8201867.7671720004</v>
      </c>
      <c r="J125" s="30">
        <v>8201867.7671720004</v>
      </c>
      <c r="K125" s="26"/>
      <c r="L125" s="26"/>
      <c r="M125" s="27"/>
      <c r="N125" s="24"/>
    </row>
    <row r="126" spans="1:14" x14ac:dyDescent="0.25">
      <c r="A126" s="99"/>
      <c r="B126" s="28" t="s">
        <v>12</v>
      </c>
      <c r="C126" s="29" t="s">
        <v>5</v>
      </c>
      <c r="D126" s="25">
        <v>4354838.72</v>
      </c>
      <c r="E126" s="30">
        <v>4354838.72</v>
      </c>
      <c r="F126" s="26"/>
      <c r="G126" s="26"/>
      <c r="H126" s="26"/>
      <c r="I126" s="25">
        <v>8517324.2137375996</v>
      </c>
      <c r="J126" s="30">
        <v>8517324.2137375996</v>
      </c>
      <c r="K126" s="26"/>
      <c r="L126" s="26"/>
      <c r="M126" s="27"/>
      <c r="N126" s="24"/>
    </row>
    <row r="127" spans="1:14" x14ac:dyDescent="0.25">
      <c r="A127" s="99"/>
      <c r="B127" s="28" t="s">
        <v>21</v>
      </c>
      <c r="C127" s="29" t="s">
        <v>5</v>
      </c>
      <c r="D127" s="25">
        <v>4516129.04</v>
      </c>
      <c r="E127" s="30">
        <v>4516129.04</v>
      </c>
      <c r="F127" s="26"/>
      <c r="G127" s="26"/>
      <c r="H127" s="26"/>
      <c r="I127" s="25">
        <v>8832780.6603031997</v>
      </c>
      <c r="J127" s="30">
        <v>8832780.6603031997</v>
      </c>
      <c r="K127" s="26"/>
      <c r="L127" s="26"/>
      <c r="M127" s="27"/>
      <c r="N127" s="24"/>
    </row>
    <row r="128" spans="1:14" x14ac:dyDescent="0.25">
      <c r="A128" s="99"/>
      <c r="B128" s="28" t="s">
        <v>22</v>
      </c>
      <c r="C128" s="29" t="s">
        <v>5</v>
      </c>
      <c r="D128" s="25">
        <v>4838709.68</v>
      </c>
      <c r="E128" s="30">
        <v>4838709.68</v>
      </c>
      <c r="F128" s="26"/>
      <c r="G128" s="26"/>
      <c r="H128" s="26"/>
      <c r="I128" s="25">
        <v>9463693.5534343999</v>
      </c>
      <c r="J128" s="30">
        <v>9463693.5534343999</v>
      </c>
      <c r="K128" s="26"/>
      <c r="L128" s="26"/>
      <c r="M128" s="27"/>
      <c r="N128" s="24"/>
    </row>
    <row r="129" spans="1:14" x14ac:dyDescent="0.25">
      <c r="A129" s="98" t="s">
        <v>44</v>
      </c>
      <c r="B129" s="28" t="s">
        <v>6</v>
      </c>
      <c r="C129" s="29" t="s">
        <v>5</v>
      </c>
      <c r="D129" s="25">
        <v>3948717.94</v>
      </c>
      <c r="E129" s="26"/>
      <c r="F129" s="30">
        <v>3948717.94</v>
      </c>
      <c r="G129" s="26"/>
      <c r="H129" s="26"/>
      <c r="I129" s="25">
        <v>7723021.0085902</v>
      </c>
      <c r="J129" s="26"/>
      <c r="K129" s="30">
        <v>7723021.0085902</v>
      </c>
      <c r="L129" s="26"/>
      <c r="M129" s="27"/>
      <c r="N129" s="24"/>
    </row>
    <row r="130" spans="1:14" x14ac:dyDescent="0.25">
      <c r="A130" s="99"/>
      <c r="B130" s="28" t="s">
        <v>12</v>
      </c>
      <c r="C130" s="29" t="s">
        <v>5</v>
      </c>
      <c r="D130" s="25">
        <v>1769230.72</v>
      </c>
      <c r="E130" s="30">
        <v>1769230.72</v>
      </c>
      <c r="F130" s="26"/>
      <c r="G130" s="26"/>
      <c r="H130" s="26"/>
      <c r="I130" s="25">
        <v>3460314.5190976001</v>
      </c>
      <c r="J130" s="30">
        <v>3460314.5190976001</v>
      </c>
      <c r="K130" s="26"/>
      <c r="L130" s="26"/>
      <c r="M130" s="27"/>
      <c r="N130" s="24"/>
    </row>
    <row r="131" spans="1:14" x14ac:dyDescent="0.25">
      <c r="A131" s="99"/>
      <c r="B131" s="28" t="s">
        <v>21</v>
      </c>
      <c r="C131" s="29" t="s">
        <v>5</v>
      </c>
      <c r="D131" s="25">
        <v>1230769.25</v>
      </c>
      <c r="E131" s="26"/>
      <c r="F131" s="30">
        <v>1230769.25</v>
      </c>
      <c r="G131" s="26"/>
      <c r="H131" s="26"/>
      <c r="I131" s="25">
        <v>2407175.4222275</v>
      </c>
      <c r="J131" s="26"/>
      <c r="K131" s="30">
        <v>2407175.4222275</v>
      </c>
      <c r="L131" s="26"/>
      <c r="M131" s="27"/>
      <c r="N131" s="24"/>
    </row>
    <row r="132" spans="1:14" x14ac:dyDescent="0.25">
      <c r="A132" s="99"/>
      <c r="B132" s="28" t="s">
        <v>22</v>
      </c>
      <c r="C132" s="29" t="s">
        <v>5</v>
      </c>
      <c r="D132" s="25">
        <v>6678702.6799999997</v>
      </c>
      <c r="E132" s="30">
        <v>6678702.6799999997</v>
      </c>
      <c r="F132" s="26"/>
      <c r="G132" s="26"/>
      <c r="H132" s="26"/>
      <c r="I132" s="25">
        <v>13062407.0626244</v>
      </c>
      <c r="J132" s="30">
        <v>13062407.0626244</v>
      </c>
      <c r="K132" s="26"/>
      <c r="L132" s="26"/>
      <c r="M132" s="27"/>
      <c r="N132" s="24"/>
    </row>
    <row r="133" spans="1:14" x14ac:dyDescent="0.25">
      <c r="A133" s="99"/>
      <c r="B133" s="28" t="s">
        <v>23</v>
      </c>
      <c r="C133" s="29" t="s">
        <v>5</v>
      </c>
      <c r="D133" s="25">
        <v>7141025.5800000001</v>
      </c>
      <c r="E133" s="30">
        <v>7141025.5800000001</v>
      </c>
      <c r="F133" s="26"/>
      <c r="G133" s="26"/>
      <c r="H133" s="26"/>
      <c r="I133" s="25">
        <v>13966632.060131401</v>
      </c>
      <c r="J133" s="30">
        <v>13966632.060131401</v>
      </c>
      <c r="K133" s="26"/>
      <c r="L133" s="26"/>
      <c r="M133" s="27"/>
      <c r="N133" s="24"/>
    </row>
    <row r="134" spans="1:14" x14ac:dyDescent="0.25">
      <c r="A134" s="99"/>
      <c r="B134" s="28" t="s">
        <v>78</v>
      </c>
      <c r="C134" s="29" t="s">
        <v>5</v>
      </c>
      <c r="D134" s="25">
        <v>1046153.9</v>
      </c>
      <c r="E134" s="26"/>
      <c r="F134" s="30">
        <v>1046153.9</v>
      </c>
      <c r="G134" s="26"/>
      <c r="H134" s="26"/>
      <c r="I134" s="25">
        <v>2046099.182237</v>
      </c>
      <c r="J134" s="26"/>
      <c r="K134" s="30">
        <v>2046099.182237</v>
      </c>
      <c r="L134" s="26"/>
      <c r="M134" s="27"/>
      <c r="N134" s="24"/>
    </row>
    <row r="135" spans="1:14" x14ac:dyDescent="0.25">
      <c r="A135" s="99"/>
      <c r="B135" s="28" t="s">
        <v>81</v>
      </c>
      <c r="C135" s="29" t="s">
        <v>5</v>
      </c>
      <c r="D135" s="25">
        <v>1989896.39</v>
      </c>
      <c r="E135" s="30">
        <v>1989896.39</v>
      </c>
      <c r="F135" s="26"/>
      <c r="G135" s="26"/>
      <c r="H135" s="26"/>
      <c r="I135" s="25">
        <v>3891899.0564537002</v>
      </c>
      <c r="J135" s="30">
        <v>3891899.0564537002</v>
      </c>
      <c r="K135" s="26"/>
      <c r="L135" s="26"/>
      <c r="M135" s="27"/>
      <c r="N135" s="24"/>
    </row>
    <row r="136" spans="1:14" x14ac:dyDescent="0.25">
      <c r="A136" s="99"/>
      <c r="B136" s="28" t="s">
        <v>82</v>
      </c>
      <c r="C136" s="29" t="s">
        <v>5</v>
      </c>
      <c r="D136" s="25">
        <v>1973684.19</v>
      </c>
      <c r="E136" s="26"/>
      <c r="F136" s="30">
        <v>1973684.19</v>
      </c>
      <c r="G136" s="26"/>
      <c r="H136" s="26"/>
      <c r="I136" s="25">
        <v>3860190.7493277001</v>
      </c>
      <c r="J136" s="26"/>
      <c r="K136" s="30">
        <v>3860190.7493277001</v>
      </c>
      <c r="L136" s="26"/>
      <c r="M136" s="27"/>
      <c r="N136" s="24"/>
    </row>
    <row r="137" spans="1:14" x14ac:dyDescent="0.25">
      <c r="A137" s="99"/>
      <c r="B137" s="28" t="s">
        <v>84</v>
      </c>
      <c r="C137" s="29" t="s">
        <v>5</v>
      </c>
      <c r="D137" s="25">
        <v>2769230.8</v>
      </c>
      <c r="E137" s="30">
        <v>2769230.8</v>
      </c>
      <c r="F137" s="26"/>
      <c r="G137" s="26"/>
      <c r="H137" s="26"/>
      <c r="I137" s="25">
        <v>5416144.6755640004</v>
      </c>
      <c r="J137" s="30">
        <v>5416144.6755640004</v>
      </c>
      <c r="K137" s="26"/>
      <c r="L137" s="26"/>
      <c r="M137" s="27"/>
      <c r="N137" s="24"/>
    </row>
    <row r="138" spans="1:14" x14ac:dyDescent="0.25">
      <c r="A138" s="99"/>
      <c r="B138" s="28" t="s">
        <v>85</v>
      </c>
      <c r="C138" s="29" t="s">
        <v>5</v>
      </c>
      <c r="D138" s="25">
        <v>2842105.24</v>
      </c>
      <c r="E138" s="30">
        <v>2842105.24</v>
      </c>
      <c r="F138" s="26"/>
      <c r="G138" s="26"/>
      <c r="H138" s="26"/>
      <c r="I138" s="25">
        <v>5558674.6915491996</v>
      </c>
      <c r="J138" s="30">
        <v>5558674.6915491996</v>
      </c>
      <c r="K138" s="26"/>
      <c r="L138" s="26"/>
      <c r="M138" s="27"/>
      <c r="N138" s="24"/>
    </row>
    <row r="139" spans="1:14" x14ac:dyDescent="0.25">
      <c r="A139" s="99"/>
      <c r="B139" s="28" t="s">
        <v>86</v>
      </c>
      <c r="C139" s="29" t="s">
        <v>5</v>
      </c>
      <c r="D139" s="25">
        <v>3410526.31</v>
      </c>
      <c r="E139" s="26"/>
      <c r="F139" s="30">
        <v>3410526.31</v>
      </c>
      <c r="G139" s="26"/>
      <c r="H139" s="26"/>
      <c r="I139" s="25">
        <v>6670409.6728873001</v>
      </c>
      <c r="J139" s="26"/>
      <c r="K139" s="30">
        <v>6670409.6728873001</v>
      </c>
      <c r="L139" s="26"/>
      <c r="M139" s="27"/>
      <c r="N139" s="24"/>
    </row>
    <row r="140" spans="1:14" x14ac:dyDescent="0.25">
      <c r="A140" s="99"/>
      <c r="B140" s="28" t="s">
        <v>87</v>
      </c>
      <c r="C140" s="29" t="s">
        <v>5</v>
      </c>
      <c r="D140" s="25">
        <v>3315789.5</v>
      </c>
      <c r="E140" s="30">
        <v>3315789.5</v>
      </c>
      <c r="F140" s="26"/>
      <c r="G140" s="26"/>
      <c r="H140" s="26"/>
      <c r="I140" s="25">
        <v>6485120.5777850002</v>
      </c>
      <c r="J140" s="30">
        <v>6485120.5777850002</v>
      </c>
      <c r="K140" s="26"/>
      <c r="L140" s="26"/>
      <c r="M140" s="27"/>
      <c r="N140" s="24"/>
    </row>
    <row r="141" spans="1:14" x14ac:dyDescent="0.25">
      <c r="A141" s="99"/>
      <c r="B141" s="28" t="s">
        <v>88</v>
      </c>
      <c r="C141" s="29" t="s">
        <v>5</v>
      </c>
      <c r="D141" s="25">
        <v>4655263.12</v>
      </c>
      <c r="E141" s="30">
        <v>4655263.12</v>
      </c>
      <c r="F141" s="26"/>
      <c r="G141" s="26"/>
      <c r="H141" s="26"/>
      <c r="I141" s="25">
        <v>9104903.2679896001</v>
      </c>
      <c r="J141" s="30">
        <v>9104903.2679896001</v>
      </c>
      <c r="K141" s="26"/>
      <c r="L141" s="26"/>
      <c r="M141" s="27"/>
      <c r="N141" s="24"/>
    </row>
    <row r="142" spans="1:14" x14ac:dyDescent="0.25">
      <c r="A142" s="99"/>
      <c r="B142" s="28" t="s">
        <v>89</v>
      </c>
      <c r="C142" s="29" t="s">
        <v>5</v>
      </c>
      <c r="D142" s="25">
        <v>4578947.34</v>
      </c>
      <c r="E142" s="26"/>
      <c r="F142" s="30">
        <v>4578947.34</v>
      </c>
      <c r="G142" s="26"/>
      <c r="H142" s="26"/>
      <c r="I142" s="25">
        <v>8955642.5759922005</v>
      </c>
      <c r="J142" s="26"/>
      <c r="K142" s="30">
        <v>8955642.5759922005</v>
      </c>
      <c r="L142" s="26"/>
      <c r="M142" s="27"/>
      <c r="N142" s="24"/>
    </row>
    <row r="143" spans="1:14" x14ac:dyDescent="0.25">
      <c r="A143" s="99"/>
      <c r="B143" s="28" t="s">
        <v>90</v>
      </c>
      <c r="C143" s="29" t="s">
        <v>5</v>
      </c>
      <c r="D143" s="25">
        <v>4736842.08</v>
      </c>
      <c r="E143" s="26"/>
      <c r="F143" s="30">
        <v>4736842.08</v>
      </c>
      <c r="G143" s="26"/>
      <c r="H143" s="26"/>
      <c r="I143" s="25">
        <v>9264457.8453263994</v>
      </c>
      <c r="J143" s="26"/>
      <c r="K143" s="30">
        <v>9264457.8453263994</v>
      </c>
      <c r="L143" s="26"/>
      <c r="M143" s="27"/>
      <c r="N143" s="24"/>
    </row>
    <row r="144" spans="1:14" x14ac:dyDescent="0.25">
      <c r="A144" s="99"/>
      <c r="B144" s="28" t="s">
        <v>91</v>
      </c>
      <c r="C144" s="29" t="s">
        <v>5</v>
      </c>
      <c r="D144" s="25">
        <v>1500000</v>
      </c>
      <c r="E144" s="30">
        <v>1500000</v>
      </c>
      <c r="F144" s="26"/>
      <c r="G144" s="26"/>
      <c r="H144" s="26"/>
      <c r="I144" s="25">
        <v>2933745</v>
      </c>
      <c r="J144" s="30">
        <v>2933745</v>
      </c>
      <c r="K144" s="26"/>
      <c r="L144" s="26"/>
      <c r="M144" s="27"/>
      <c r="N144" s="24"/>
    </row>
    <row r="145" spans="1:14" x14ac:dyDescent="0.25">
      <c r="A145" s="99"/>
      <c r="B145" s="28" t="s">
        <v>92</v>
      </c>
      <c r="C145" s="29" t="s">
        <v>5</v>
      </c>
      <c r="D145" s="25">
        <v>5710526.29</v>
      </c>
      <c r="E145" s="26"/>
      <c r="F145" s="30">
        <v>5710526.29</v>
      </c>
      <c r="G145" s="26"/>
      <c r="H145" s="26"/>
      <c r="I145" s="25">
        <v>11168818.633770701</v>
      </c>
      <c r="J145" s="26"/>
      <c r="K145" s="30">
        <v>11168818.633770701</v>
      </c>
      <c r="L145" s="26"/>
      <c r="M145" s="27"/>
      <c r="N145" s="24"/>
    </row>
    <row r="146" spans="1:14" x14ac:dyDescent="0.25">
      <c r="A146" s="99"/>
      <c r="B146" s="28" t="s">
        <v>93</v>
      </c>
      <c r="C146" s="29" t="s">
        <v>5</v>
      </c>
      <c r="D146" s="25">
        <v>746818.17</v>
      </c>
      <c r="E146" s="30">
        <v>746818.17</v>
      </c>
      <c r="F146" s="26"/>
      <c r="G146" s="26"/>
      <c r="H146" s="26"/>
      <c r="I146" s="25">
        <v>1460649.3814311</v>
      </c>
      <c r="J146" s="30">
        <v>1460649.3814311</v>
      </c>
      <c r="K146" s="26"/>
      <c r="L146" s="26"/>
      <c r="M146" s="27"/>
      <c r="N146" s="24"/>
    </row>
    <row r="147" spans="1:14" x14ac:dyDescent="0.25">
      <c r="A147" s="99"/>
      <c r="B147" s="28" t="s">
        <v>94</v>
      </c>
      <c r="C147" s="29" t="s">
        <v>5</v>
      </c>
      <c r="D147" s="25">
        <v>2305342.77</v>
      </c>
      <c r="E147" s="26"/>
      <c r="F147" s="30">
        <v>2305342.77</v>
      </c>
      <c r="G147" s="26"/>
      <c r="H147" s="26"/>
      <c r="I147" s="25">
        <v>4508858.5498491004</v>
      </c>
      <c r="J147" s="26"/>
      <c r="K147" s="30">
        <v>4508858.5498491004</v>
      </c>
      <c r="L147" s="26"/>
      <c r="M147" s="27"/>
      <c r="N147" s="24"/>
    </row>
    <row r="148" spans="1:14" x14ac:dyDescent="0.25">
      <c r="A148" s="98" t="s">
        <v>95</v>
      </c>
      <c r="B148" s="28" t="s">
        <v>6</v>
      </c>
      <c r="C148" s="29" t="s">
        <v>5</v>
      </c>
      <c r="D148" s="25">
        <v>3565217.4</v>
      </c>
      <c r="E148" s="26"/>
      <c r="F148" s="30">
        <v>3565217.4</v>
      </c>
      <c r="G148" s="26"/>
      <c r="H148" s="26"/>
      <c r="I148" s="25">
        <v>6972959.147442</v>
      </c>
      <c r="J148" s="26"/>
      <c r="K148" s="30">
        <v>6972959.147442</v>
      </c>
      <c r="L148" s="26"/>
      <c r="M148" s="27"/>
      <c r="N148" s="24"/>
    </row>
    <row r="149" spans="1:14" x14ac:dyDescent="0.25">
      <c r="A149" s="99"/>
      <c r="B149" s="28" t="s">
        <v>12</v>
      </c>
      <c r="C149" s="29" t="s">
        <v>5</v>
      </c>
      <c r="D149" s="25">
        <v>5608695.6600000001</v>
      </c>
      <c r="E149" s="26"/>
      <c r="F149" s="30">
        <v>5608695.6600000001</v>
      </c>
      <c r="G149" s="26"/>
      <c r="H149" s="26"/>
      <c r="I149" s="25">
        <v>10969655.2326978</v>
      </c>
      <c r="J149" s="26"/>
      <c r="K149" s="30">
        <v>10969655.2326978</v>
      </c>
      <c r="L149" s="26"/>
      <c r="M149" s="27"/>
      <c r="N149" s="24"/>
    </row>
    <row r="150" spans="1:14" x14ac:dyDescent="0.25">
      <c r="A150" s="99"/>
      <c r="B150" s="28" t="s">
        <v>21</v>
      </c>
      <c r="C150" s="29" t="s">
        <v>5</v>
      </c>
      <c r="D150" s="25">
        <v>7652173.9199999999</v>
      </c>
      <c r="E150" s="26"/>
      <c r="F150" s="30">
        <v>7652173.9199999999</v>
      </c>
      <c r="G150" s="26"/>
      <c r="H150" s="26"/>
      <c r="I150" s="25">
        <v>14966351.3179536</v>
      </c>
      <c r="J150" s="26"/>
      <c r="K150" s="30">
        <v>14966351.3179536</v>
      </c>
      <c r="L150" s="26"/>
      <c r="M150" s="27"/>
      <c r="N150" s="24"/>
    </row>
    <row r="151" spans="1:14" x14ac:dyDescent="0.25">
      <c r="A151" s="99"/>
      <c r="B151" s="28" t="s">
        <v>22</v>
      </c>
      <c r="C151" s="29" t="s">
        <v>5</v>
      </c>
      <c r="D151" s="25">
        <v>8000000</v>
      </c>
      <c r="E151" s="26"/>
      <c r="F151" s="30">
        <v>8000000</v>
      </c>
      <c r="G151" s="26"/>
      <c r="H151" s="26"/>
      <c r="I151" s="25">
        <v>15646640</v>
      </c>
      <c r="J151" s="26"/>
      <c r="K151" s="30">
        <v>15646640</v>
      </c>
      <c r="L151" s="26"/>
      <c r="M151" s="27"/>
      <c r="N151" s="24"/>
    </row>
    <row r="152" spans="1:14" x14ac:dyDescent="0.25">
      <c r="A152" s="99"/>
      <c r="B152" s="28" t="s">
        <v>23</v>
      </c>
      <c r="C152" s="29" t="s">
        <v>5</v>
      </c>
      <c r="D152" s="25">
        <v>4000000</v>
      </c>
      <c r="E152" s="26"/>
      <c r="F152" s="30">
        <v>4000000</v>
      </c>
      <c r="G152" s="26"/>
      <c r="H152" s="26"/>
      <c r="I152" s="25">
        <v>7823320</v>
      </c>
      <c r="J152" s="26"/>
      <c r="K152" s="30">
        <v>7823320</v>
      </c>
      <c r="L152" s="26"/>
      <c r="M152" s="27"/>
      <c r="N152" s="24"/>
    </row>
    <row r="153" spans="1:14" x14ac:dyDescent="0.25">
      <c r="A153" s="99"/>
      <c r="B153" s="28" t="s">
        <v>78</v>
      </c>
      <c r="C153" s="29" t="s">
        <v>5</v>
      </c>
      <c r="D153" s="25">
        <v>6000000</v>
      </c>
      <c r="E153" s="26"/>
      <c r="F153" s="30">
        <v>6000000</v>
      </c>
      <c r="G153" s="26"/>
      <c r="H153" s="26"/>
      <c r="I153" s="25">
        <v>11734980</v>
      </c>
      <c r="J153" s="26"/>
      <c r="K153" s="30">
        <v>11734980</v>
      </c>
      <c r="L153" s="26"/>
      <c r="M153" s="27"/>
      <c r="N153" s="24"/>
    </row>
    <row r="154" spans="1:14" x14ac:dyDescent="0.25">
      <c r="A154" s="99"/>
      <c r="B154" s="28" t="s">
        <v>81</v>
      </c>
      <c r="C154" s="29" t="s">
        <v>5</v>
      </c>
      <c r="D154" s="25">
        <v>7500000</v>
      </c>
      <c r="E154" s="26"/>
      <c r="F154" s="30">
        <v>7500000</v>
      </c>
      <c r="G154" s="26"/>
      <c r="H154" s="26"/>
      <c r="I154" s="25">
        <v>14668725</v>
      </c>
      <c r="J154" s="26"/>
      <c r="K154" s="30">
        <v>14668725</v>
      </c>
      <c r="L154" s="26"/>
      <c r="M154" s="27"/>
      <c r="N154" s="24"/>
    </row>
    <row r="155" spans="1:14" x14ac:dyDescent="0.25">
      <c r="A155" s="99"/>
      <c r="B155" s="28" t="s">
        <v>82</v>
      </c>
      <c r="C155" s="29" t="s">
        <v>5</v>
      </c>
      <c r="D155" s="25">
        <v>4500000</v>
      </c>
      <c r="E155" s="26"/>
      <c r="F155" s="30">
        <v>4500000</v>
      </c>
      <c r="G155" s="26"/>
      <c r="H155" s="26"/>
      <c r="I155" s="25">
        <v>8801235</v>
      </c>
      <c r="J155" s="26"/>
      <c r="K155" s="30">
        <v>8801235</v>
      </c>
      <c r="L155" s="26"/>
      <c r="M155" s="27"/>
      <c r="N155" s="24"/>
    </row>
    <row r="156" spans="1:14" x14ac:dyDescent="0.25">
      <c r="A156" s="99"/>
      <c r="B156" s="28" t="s">
        <v>84</v>
      </c>
      <c r="C156" s="29" t="s">
        <v>5</v>
      </c>
      <c r="D156" s="25">
        <v>5700000</v>
      </c>
      <c r="E156" s="26"/>
      <c r="F156" s="30">
        <v>5700000</v>
      </c>
      <c r="G156" s="26"/>
      <c r="H156" s="26"/>
      <c r="I156" s="25">
        <v>11148231</v>
      </c>
      <c r="J156" s="26"/>
      <c r="K156" s="30">
        <v>11148231</v>
      </c>
      <c r="L156" s="26"/>
      <c r="M156" s="27"/>
      <c r="N156" s="24"/>
    </row>
    <row r="157" spans="1:14" x14ac:dyDescent="0.25">
      <c r="A157" s="99"/>
      <c r="B157" s="28" t="s">
        <v>85</v>
      </c>
      <c r="C157" s="29" t="s">
        <v>5</v>
      </c>
      <c r="D157" s="25">
        <v>1299857.56</v>
      </c>
      <c r="E157" s="26"/>
      <c r="F157" s="30">
        <v>1299857.56</v>
      </c>
      <c r="G157" s="26"/>
      <c r="H157" s="26"/>
      <c r="I157" s="25">
        <v>2542300.4115748</v>
      </c>
      <c r="J157" s="26"/>
      <c r="K157" s="30">
        <v>2542300.4115748</v>
      </c>
      <c r="L157" s="26"/>
      <c r="M157" s="27"/>
      <c r="N157" s="24"/>
    </row>
    <row r="158" spans="1:14" x14ac:dyDescent="0.25">
      <c r="A158" s="98" t="s">
        <v>96</v>
      </c>
      <c r="B158" s="28" t="s">
        <v>6</v>
      </c>
      <c r="C158" s="29" t="s">
        <v>5</v>
      </c>
      <c r="D158" s="25">
        <v>7692307.6600000001</v>
      </c>
      <c r="E158" s="30">
        <v>7692307.6600000001</v>
      </c>
      <c r="F158" s="26"/>
      <c r="G158" s="26"/>
      <c r="H158" s="26"/>
      <c r="I158" s="25">
        <v>15044846.0906578</v>
      </c>
      <c r="J158" s="30">
        <v>15044846.0906578</v>
      </c>
      <c r="K158" s="26"/>
      <c r="L158" s="26"/>
      <c r="M158" s="27"/>
      <c r="N158" s="24"/>
    </row>
    <row r="159" spans="1:14" x14ac:dyDescent="0.25">
      <c r="A159" s="99"/>
      <c r="B159" s="28" t="s">
        <v>12</v>
      </c>
      <c r="C159" s="29" t="s">
        <v>5</v>
      </c>
      <c r="D159" s="25">
        <v>7333333.3600000003</v>
      </c>
      <c r="E159" s="30">
        <v>7333333.3600000003</v>
      </c>
      <c r="F159" s="26"/>
      <c r="G159" s="26"/>
      <c r="H159" s="26"/>
      <c r="I159" s="25">
        <v>14342753.385488801</v>
      </c>
      <c r="J159" s="30">
        <v>14342753.385488801</v>
      </c>
      <c r="K159" s="26"/>
      <c r="L159" s="26"/>
      <c r="M159" s="27"/>
      <c r="N159" s="24"/>
    </row>
    <row r="160" spans="1:14" x14ac:dyDescent="0.25">
      <c r="A160" s="99"/>
      <c r="B160" s="28" t="s">
        <v>21</v>
      </c>
      <c r="C160" s="29" t="s">
        <v>5</v>
      </c>
      <c r="D160" s="25">
        <v>10769230.82</v>
      </c>
      <c r="E160" s="30">
        <v>10769230.82</v>
      </c>
      <c r="F160" s="26"/>
      <c r="G160" s="26"/>
      <c r="H160" s="26"/>
      <c r="I160" s="25">
        <v>21062784.714680601</v>
      </c>
      <c r="J160" s="30">
        <v>21062784.714680601</v>
      </c>
      <c r="K160" s="26"/>
      <c r="L160" s="26"/>
      <c r="M160" s="27"/>
      <c r="N160" s="24"/>
    </row>
    <row r="161" spans="1:14" x14ac:dyDescent="0.25">
      <c r="A161" s="99"/>
      <c r="B161" s="28" t="s">
        <v>22</v>
      </c>
      <c r="C161" s="29" t="s">
        <v>5</v>
      </c>
      <c r="D161" s="25">
        <v>26564102.550000001</v>
      </c>
      <c r="E161" s="30">
        <v>26564102.550000001</v>
      </c>
      <c r="F161" s="26"/>
      <c r="G161" s="26"/>
      <c r="H161" s="26"/>
      <c r="I161" s="25">
        <v>51954868.690366499</v>
      </c>
      <c r="J161" s="30">
        <v>51954868.690366499</v>
      </c>
      <c r="K161" s="26"/>
      <c r="L161" s="26"/>
      <c r="M161" s="27"/>
      <c r="N161" s="24"/>
    </row>
    <row r="162" spans="1:14" x14ac:dyDescent="0.25">
      <c r="A162" s="98" t="s">
        <v>97</v>
      </c>
      <c r="B162" s="28" t="s">
        <v>6</v>
      </c>
      <c r="C162" s="29" t="s">
        <v>5</v>
      </c>
      <c r="D162" s="25">
        <v>18000000</v>
      </c>
      <c r="E162" s="30">
        <v>18000000</v>
      </c>
      <c r="F162" s="26"/>
      <c r="G162" s="26"/>
      <c r="H162" s="26"/>
      <c r="I162" s="25">
        <v>35204940</v>
      </c>
      <c r="J162" s="30">
        <v>35204940</v>
      </c>
      <c r="K162" s="26"/>
      <c r="L162" s="26"/>
      <c r="M162" s="27"/>
      <c r="N162" s="24"/>
    </row>
    <row r="163" spans="1:14" x14ac:dyDescent="0.25">
      <c r="A163" s="99"/>
      <c r="B163" s="28" t="s">
        <v>12</v>
      </c>
      <c r="C163" s="29" t="s">
        <v>5</v>
      </c>
      <c r="D163" s="25">
        <v>15000000</v>
      </c>
      <c r="E163" s="30">
        <v>15000000</v>
      </c>
      <c r="F163" s="26"/>
      <c r="G163" s="26"/>
      <c r="H163" s="26"/>
      <c r="I163" s="25">
        <v>29337450</v>
      </c>
      <c r="J163" s="30">
        <v>29337450</v>
      </c>
      <c r="K163" s="26"/>
      <c r="L163" s="26"/>
      <c r="M163" s="27"/>
      <c r="N163" s="24"/>
    </row>
    <row r="164" spans="1:14" x14ac:dyDescent="0.25">
      <c r="A164" s="99"/>
      <c r="B164" s="28" t="s">
        <v>21</v>
      </c>
      <c r="C164" s="29" t="s">
        <v>5</v>
      </c>
      <c r="D164" s="25">
        <v>11400000</v>
      </c>
      <c r="E164" s="30">
        <v>11400000</v>
      </c>
      <c r="F164" s="26"/>
      <c r="G164" s="26"/>
      <c r="H164" s="26"/>
      <c r="I164" s="25">
        <v>22296462</v>
      </c>
      <c r="J164" s="30">
        <v>22296462</v>
      </c>
      <c r="K164" s="26"/>
      <c r="L164" s="26"/>
      <c r="M164" s="27"/>
      <c r="N164" s="24"/>
    </row>
    <row r="165" spans="1:14" x14ac:dyDescent="0.25">
      <c r="A165" s="99"/>
      <c r="B165" s="28" t="s">
        <v>22</v>
      </c>
      <c r="C165" s="29" t="s">
        <v>5</v>
      </c>
      <c r="D165" s="25">
        <v>7800000</v>
      </c>
      <c r="E165" s="30">
        <v>7800000</v>
      </c>
      <c r="F165" s="26"/>
      <c r="G165" s="26"/>
      <c r="H165" s="26"/>
      <c r="I165" s="25">
        <v>15255474</v>
      </c>
      <c r="J165" s="30">
        <v>15255474</v>
      </c>
      <c r="K165" s="26"/>
      <c r="L165" s="26"/>
      <c r="M165" s="27"/>
      <c r="N165" s="24"/>
    </row>
    <row r="166" spans="1:14" x14ac:dyDescent="0.25">
      <c r="A166" s="99"/>
      <c r="B166" s="28" t="s">
        <v>23</v>
      </c>
      <c r="C166" s="29" t="s">
        <v>5</v>
      </c>
      <c r="D166" s="25">
        <v>9900000</v>
      </c>
      <c r="E166" s="30">
        <v>9900000</v>
      </c>
      <c r="F166" s="26"/>
      <c r="G166" s="26"/>
      <c r="H166" s="26"/>
      <c r="I166" s="25">
        <v>19362717</v>
      </c>
      <c r="J166" s="30">
        <v>19362717</v>
      </c>
      <c r="K166" s="26"/>
      <c r="L166" s="26"/>
      <c r="M166" s="27"/>
      <c r="N166" s="24"/>
    </row>
    <row r="167" spans="1:14" x14ac:dyDescent="0.25">
      <c r="A167" s="98" t="s">
        <v>98</v>
      </c>
      <c r="B167" s="28" t="s">
        <v>6</v>
      </c>
      <c r="C167" s="29" t="s">
        <v>5</v>
      </c>
      <c r="D167" s="25">
        <v>15000000</v>
      </c>
      <c r="E167" s="30">
        <v>15000000</v>
      </c>
      <c r="F167" s="26"/>
      <c r="G167" s="26"/>
      <c r="H167" s="26"/>
      <c r="I167" s="25">
        <v>29337450</v>
      </c>
      <c r="J167" s="30">
        <v>29337450</v>
      </c>
      <c r="K167" s="26"/>
      <c r="L167" s="26"/>
      <c r="M167" s="27"/>
      <c r="N167" s="24"/>
    </row>
    <row r="168" spans="1:14" x14ac:dyDescent="0.25">
      <c r="A168" s="99"/>
      <c r="B168" s="28" t="s">
        <v>12</v>
      </c>
      <c r="C168" s="29" t="s">
        <v>5</v>
      </c>
      <c r="D168" s="25">
        <v>5000000</v>
      </c>
      <c r="E168" s="30">
        <v>5000000</v>
      </c>
      <c r="F168" s="26"/>
      <c r="G168" s="26"/>
      <c r="H168" s="26"/>
      <c r="I168" s="25">
        <v>9779150</v>
      </c>
      <c r="J168" s="30">
        <v>9779150</v>
      </c>
      <c r="K168" s="26"/>
      <c r="L168" s="26"/>
      <c r="M168" s="27"/>
      <c r="N168" s="24"/>
    </row>
    <row r="169" spans="1:14" x14ac:dyDescent="0.25">
      <c r="A169" s="99"/>
      <c r="B169" s="28" t="s">
        <v>21</v>
      </c>
      <c r="C169" s="29" t="s">
        <v>5</v>
      </c>
      <c r="D169" s="25">
        <v>7750000</v>
      </c>
      <c r="E169" s="30">
        <v>7750000</v>
      </c>
      <c r="F169" s="26"/>
      <c r="G169" s="26"/>
      <c r="H169" s="26"/>
      <c r="I169" s="25">
        <v>15157682.5</v>
      </c>
      <c r="J169" s="30">
        <v>15157682.5</v>
      </c>
      <c r="K169" s="26"/>
      <c r="L169" s="26"/>
      <c r="M169" s="27"/>
      <c r="N169" s="24"/>
    </row>
    <row r="170" spans="1:14" x14ac:dyDescent="0.25">
      <c r="A170" s="99"/>
      <c r="B170" s="28" t="s">
        <v>22</v>
      </c>
      <c r="C170" s="29" t="s">
        <v>5</v>
      </c>
      <c r="D170" s="25">
        <v>4250000</v>
      </c>
      <c r="E170" s="30">
        <v>4250000</v>
      </c>
      <c r="F170" s="26"/>
      <c r="G170" s="26"/>
      <c r="H170" s="26"/>
      <c r="I170" s="25">
        <v>8312277.5</v>
      </c>
      <c r="J170" s="30">
        <v>8312277.5</v>
      </c>
      <c r="K170" s="26"/>
      <c r="L170" s="26"/>
      <c r="M170" s="27"/>
      <c r="N170" s="24"/>
    </row>
    <row r="171" spans="1:14" x14ac:dyDescent="0.25">
      <c r="A171" s="98" t="s">
        <v>99</v>
      </c>
      <c r="B171" s="28" t="s">
        <v>6</v>
      </c>
      <c r="C171" s="29" t="s">
        <v>5</v>
      </c>
      <c r="D171" s="25">
        <v>27820512.800000001</v>
      </c>
      <c r="E171" s="30">
        <v>27820512.800000001</v>
      </c>
      <c r="F171" s="26"/>
      <c r="G171" s="26"/>
      <c r="H171" s="26"/>
      <c r="I171" s="25">
        <v>54412193.549624003</v>
      </c>
      <c r="J171" s="30">
        <v>54412193.549624003</v>
      </c>
      <c r="K171" s="26"/>
      <c r="L171" s="26"/>
      <c r="M171" s="27"/>
      <c r="N171" s="24"/>
    </row>
    <row r="172" spans="1:14" x14ac:dyDescent="0.25">
      <c r="A172" s="99"/>
      <c r="B172" s="28" t="s">
        <v>12</v>
      </c>
      <c r="C172" s="29" t="s">
        <v>5</v>
      </c>
      <c r="D172" s="25">
        <v>45128205.130000003</v>
      </c>
      <c r="E172" s="30">
        <v>45128205.130000003</v>
      </c>
      <c r="F172" s="26"/>
      <c r="G172" s="26"/>
      <c r="H172" s="26"/>
      <c r="I172" s="25">
        <v>88263097.4394079</v>
      </c>
      <c r="J172" s="30">
        <v>88263097.4394079</v>
      </c>
      <c r="K172" s="26"/>
      <c r="L172" s="26"/>
      <c r="M172" s="27"/>
      <c r="N172" s="24"/>
    </row>
    <row r="173" spans="1:14" x14ac:dyDescent="0.25">
      <c r="A173" s="99"/>
      <c r="B173" s="28" t="s">
        <v>21</v>
      </c>
      <c r="C173" s="29" t="s">
        <v>5</v>
      </c>
      <c r="D173" s="25">
        <v>62358974.350000001</v>
      </c>
      <c r="E173" s="30">
        <v>62358974.350000001</v>
      </c>
      <c r="F173" s="26"/>
      <c r="G173" s="26"/>
      <c r="H173" s="26"/>
      <c r="I173" s="25">
        <v>121963552.80296101</v>
      </c>
      <c r="J173" s="30">
        <v>121963552.80296101</v>
      </c>
      <c r="K173" s="26"/>
      <c r="L173" s="26"/>
      <c r="M173" s="27"/>
      <c r="N173" s="24"/>
    </row>
    <row r="174" spans="1:14" x14ac:dyDescent="0.25">
      <c r="A174" s="98" t="s">
        <v>100</v>
      </c>
      <c r="B174" s="28" t="s">
        <v>6</v>
      </c>
      <c r="C174" s="29" t="s">
        <v>5</v>
      </c>
      <c r="D174" s="25">
        <v>32450000</v>
      </c>
      <c r="E174" s="30">
        <v>32450000</v>
      </c>
      <c r="F174" s="26"/>
      <c r="G174" s="26"/>
      <c r="H174" s="26"/>
      <c r="I174" s="25">
        <v>63466683.5</v>
      </c>
      <c r="J174" s="30">
        <v>63466683.5</v>
      </c>
      <c r="K174" s="26"/>
      <c r="L174" s="26"/>
      <c r="M174" s="27"/>
      <c r="N174" s="24"/>
    </row>
    <row r="175" spans="1:14" x14ac:dyDescent="0.25">
      <c r="A175" s="99"/>
      <c r="B175" s="28" t="s">
        <v>12</v>
      </c>
      <c r="C175" s="29" t="s">
        <v>5</v>
      </c>
      <c r="D175" s="25">
        <v>21000000</v>
      </c>
      <c r="E175" s="30">
        <v>21000000</v>
      </c>
      <c r="F175" s="26"/>
      <c r="G175" s="26"/>
      <c r="H175" s="26"/>
      <c r="I175" s="25">
        <v>41072430</v>
      </c>
      <c r="J175" s="30">
        <v>41072430</v>
      </c>
      <c r="K175" s="26"/>
      <c r="L175" s="26"/>
      <c r="M175" s="27"/>
      <c r="N175" s="24"/>
    </row>
    <row r="176" spans="1:14" x14ac:dyDescent="0.25">
      <c r="A176" s="99"/>
      <c r="B176" s="28" t="s">
        <v>21</v>
      </c>
      <c r="C176" s="29" t="s">
        <v>5</v>
      </c>
      <c r="D176" s="25">
        <v>23300000</v>
      </c>
      <c r="E176" s="30">
        <v>23300000</v>
      </c>
      <c r="F176" s="26"/>
      <c r="G176" s="26"/>
      <c r="H176" s="26"/>
      <c r="I176" s="25">
        <v>45570839</v>
      </c>
      <c r="J176" s="30">
        <v>45570839</v>
      </c>
      <c r="K176" s="26"/>
      <c r="L176" s="26"/>
      <c r="M176" s="27"/>
      <c r="N176" s="24"/>
    </row>
    <row r="177" spans="1:14" x14ac:dyDescent="0.25">
      <c r="A177" s="99"/>
      <c r="B177" s="28" t="s">
        <v>22</v>
      </c>
      <c r="C177" s="29" t="s">
        <v>5</v>
      </c>
      <c r="D177" s="25">
        <v>18300000</v>
      </c>
      <c r="E177" s="30">
        <v>18300000</v>
      </c>
      <c r="F177" s="26"/>
      <c r="G177" s="26"/>
      <c r="H177" s="26"/>
      <c r="I177" s="25">
        <v>35791689</v>
      </c>
      <c r="J177" s="30">
        <v>35791689</v>
      </c>
      <c r="K177" s="26"/>
      <c r="L177" s="26"/>
      <c r="M177" s="27"/>
      <c r="N177" s="24"/>
    </row>
    <row r="178" spans="1:14" x14ac:dyDescent="0.25">
      <c r="A178" s="99"/>
      <c r="B178" s="28" t="s">
        <v>23</v>
      </c>
      <c r="C178" s="29" t="s">
        <v>5</v>
      </c>
      <c r="D178" s="25">
        <v>18700000</v>
      </c>
      <c r="E178" s="30">
        <v>18700000</v>
      </c>
      <c r="F178" s="26"/>
      <c r="G178" s="26"/>
      <c r="H178" s="26"/>
      <c r="I178" s="25">
        <v>36574021</v>
      </c>
      <c r="J178" s="30">
        <v>36574021</v>
      </c>
      <c r="K178" s="26"/>
      <c r="L178" s="26"/>
      <c r="M178" s="27"/>
      <c r="N178" s="24"/>
    </row>
    <row r="179" spans="1:14" x14ac:dyDescent="0.25">
      <c r="A179" s="98" t="s">
        <v>101</v>
      </c>
      <c r="B179" s="28" t="s">
        <v>6</v>
      </c>
      <c r="C179" s="29" t="s">
        <v>5</v>
      </c>
      <c r="D179" s="25">
        <v>479336.12</v>
      </c>
      <c r="E179" s="26"/>
      <c r="F179" s="30">
        <v>479336.12</v>
      </c>
      <c r="G179" s="26"/>
      <c r="H179" s="26"/>
      <c r="I179" s="25">
        <v>937499.96357959998</v>
      </c>
      <c r="J179" s="26"/>
      <c r="K179" s="30">
        <v>937499.96357959998</v>
      </c>
      <c r="L179" s="26"/>
      <c r="M179" s="27"/>
      <c r="N179" s="24"/>
    </row>
    <row r="180" spans="1:14" x14ac:dyDescent="0.25">
      <c r="A180" s="99"/>
      <c r="B180" s="28" t="s">
        <v>12</v>
      </c>
      <c r="C180" s="29" t="s">
        <v>5</v>
      </c>
      <c r="D180" s="25">
        <v>1620156.21</v>
      </c>
      <c r="E180" s="26"/>
      <c r="F180" s="30">
        <v>1620156.21</v>
      </c>
      <c r="G180" s="26"/>
      <c r="H180" s="26"/>
      <c r="I180" s="25">
        <v>3168750.1202043002</v>
      </c>
      <c r="J180" s="26"/>
      <c r="K180" s="30">
        <v>3168750.1202043002</v>
      </c>
      <c r="L180" s="26"/>
      <c r="M180" s="27"/>
      <c r="N180" s="24"/>
    </row>
    <row r="181" spans="1:14" x14ac:dyDescent="0.25">
      <c r="A181" s="99"/>
      <c r="B181" s="28" t="s">
        <v>21</v>
      </c>
      <c r="C181" s="29" t="s">
        <v>5</v>
      </c>
      <c r="D181" s="25">
        <v>1922457.52</v>
      </c>
      <c r="E181" s="26"/>
      <c r="F181" s="30">
        <v>1922457.52</v>
      </c>
      <c r="G181" s="26"/>
      <c r="H181" s="26"/>
      <c r="I181" s="25">
        <v>3760000.0913415998</v>
      </c>
      <c r="J181" s="26"/>
      <c r="K181" s="30">
        <v>3760000.0913415998</v>
      </c>
      <c r="L181" s="26"/>
      <c r="M181" s="27"/>
      <c r="N181" s="24"/>
    </row>
    <row r="182" spans="1:14" x14ac:dyDescent="0.25">
      <c r="A182" s="99"/>
      <c r="B182" s="28" t="s">
        <v>22</v>
      </c>
      <c r="C182" s="29" t="s">
        <v>5</v>
      </c>
      <c r="D182" s="25">
        <v>21904.77</v>
      </c>
      <c r="E182" s="26"/>
      <c r="F182" s="30">
        <v>21904.77</v>
      </c>
      <c r="G182" s="26"/>
      <c r="H182" s="26"/>
      <c r="I182" s="25">
        <v>42842.006309099997</v>
      </c>
      <c r="J182" s="26"/>
      <c r="K182" s="30">
        <v>42842.006309099997</v>
      </c>
      <c r="L182" s="26"/>
      <c r="M182" s="27"/>
      <c r="N182" s="24"/>
    </row>
    <row r="183" spans="1:14" x14ac:dyDescent="0.25">
      <c r="A183" s="99"/>
      <c r="B183" s="28" t="s">
        <v>23</v>
      </c>
      <c r="C183" s="29" t="s">
        <v>5</v>
      </c>
      <c r="D183" s="25">
        <v>1336167.51</v>
      </c>
      <c r="E183" s="26"/>
      <c r="F183" s="30">
        <v>1336167.51</v>
      </c>
      <c r="G183" s="26"/>
      <c r="H183" s="26"/>
      <c r="I183" s="25">
        <v>2613316.5010833</v>
      </c>
      <c r="J183" s="26"/>
      <c r="K183" s="30">
        <v>2613316.5010833</v>
      </c>
      <c r="L183" s="26"/>
      <c r="M183" s="27"/>
      <c r="N183" s="24"/>
    </row>
    <row r="184" spans="1:14" x14ac:dyDescent="0.25">
      <c r="A184" s="99"/>
      <c r="B184" s="28" t="s">
        <v>78</v>
      </c>
      <c r="C184" s="29" t="s">
        <v>5</v>
      </c>
      <c r="D184" s="25">
        <v>739857.86</v>
      </c>
      <c r="E184" s="26"/>
      <c r="F184" s="30">
        <v>739857.86</v>
      </c>
      <c r="G184" s="26"/>
      <c r="H184" s="26"/>
      <c r="I184" s="25">
        <v>1447036.1983238</v>
      </c>
      <c r="J184" s="26"/>
      <c r="K184" s="30">
        <v>1447036.1983238</v>
      </c>
      <c r="L184" s="26"/>
      <c r="M184" s="27"/>
      <c r="N184" s="24"/>
    </row>
    <row r="185" spans="1:14" x14ac:dyDescent="0.25">
      <c r="A185" s="99"/>
      <c r="B185" s="28" t="s">
        <v>81</v>
      </c>
      <c r="C185" s="29" t="s">
        <v>5</v>
      </c>
      <c r="D185" s="25">
        <v>71385.53</v>
      </c>
      <c r="E185" s="26"/>
      <c r="F185" s="30">
        <v>71385.53</v>
      </c>
      <c r="G185" s="26"/>
      <c r="H185" s="26"/>
      <c r="I185" s="25">
        <v>139617.9611399</v>
      </c>
      <c r="J185" s="26"/>
      <c r="K185" s="30">
        <v>139617.9611399</v>
      </c>
      <c r="L185" s="26"/>
      <c r="M185" s="27"/>
      <c r="N185" s="24"/>
    </row>
    <row r="186" spans="1:14" x14ac:dyDescent="0.25">
      <c r="A186" s="98" t="s">
        <v>102</v>
      </c>
      <c r="B186" s="28" t="s">
        <v>6</v>
      </c>
      <c r="C186" s="29" t="s">
        <v>5</v>
      </c>
      <c r="D186" s="25">
        <v>9666666.6699999999</v>
      </c>
      <c r="E186" s="30">
        <v>9666666.6699999999</v>
      </c>
      <c r="F186" s="26"/>
      <c r="G186" s="26"/>
      <c r="H186" s="26"/>
      <c r="I186" s="25">
        <v>18906356.673186101</v>
      </c>
      <c r="J186" s="30">
        <v>18906356.673186101</v>
      </c>
      <c r="K186" s="26"/>
      <c r="L186" s="26"/>
      <c r="M186" s="27"/>
      <c r="N186" s="24"/>
    </row>
    <row r="187" spans="1:14" x14ac:dyDescent="0.25">
      <c r="A187" s="99"/>
      <c r="B187" s="28" t="s">
        <v>12</v>
      </c>
      <c r="C187" s="29" t="s">
        <v>5</v>
      </c>
      <c r="D187" s="25">
        <v>5100000</v>
      </c>
      <c r="E187" s="30">
        <v>5100000</v>
      </c>
      <c r="F187" s="26"/>
      <c r="G187" s="26"/>
      <c r="H187" s="26"/>
      <c r="I187" s="25">
        <v>9974733</v>
      </c>
      <c r="J187" s="30">
        <v>9974733</v>
      </c>
      <c r="K187" s="26"/>
      <c r="L187" s="26"/>
      <c r="M187" s="27"/>
      <c r="N187" s="24"/>
    </row>
    <row r="188" spans="1:14" x14ac:dyDescent="0.25">
      <c r="A188" s="99"/>
      <c r="B188" s="28" t="s">
        <v>21</v>
      </c>
      <c r="C188" s="29" t="s">
        <v>5</v>
      </c>
      <c r="D188" s="25">
        <v>8500000</v>
      </c>
      <c r="E188" s="30">
        <v>8500000</v>
      </c>
      <c r="F188" s="26"/>
      <c r="G188" s="26"/>
      <c r="H188" s="26"/>
      <c r="I188" s="25">
        <v>16624555</v>
      </c>
      <c r="J188" s="30">
        <v>16624555</v>
      </c>
      <c r="K188" s="26"/>
      <c r="L188" s="26"/>
      <c r="M188" s="27"/>
      <c r="N188" s="24"/>
    </row>
    <row r="189" spans="1:14" x14ac:dyDescent="0.25">
      <c r="A189" s="99"/>
      <c r="B189" s="28" t="s">
        <v>22</v>
      </c>
      <c r="C189" s="29" t="s">
        <v>5</v>
      </c>
      <c r="D189" s="25">
        <v>9500000</v>
      </c>
      <c r="E189" s="30">
        <v>9500000</v>
      </c>
      <c r="F189" s="26"/>
      <c r="G189" s="26"/>
      <c r="H189" s="26"/>
      <c r="I189" s="25">
        <v>18580385</v>
      </c>
      <c r="J189" s="30">
        <v>18580385</v>
      </c>
      <c r="K189" s="26"/>
      <c r="L189" s="26"/>
      <c r="M189" s="27"/>
      <c r="N189" s="24"/>
    </row>
    <row r="190" spans="1:14" x14ac:dyDescent="0.25">
      <c r="A190" s="99"/>
      <c r="B190" s="28" t="s">
        <v>23</v>
      </c>
      <c r="C190" s="29" t="s">
        <v>5</v>
      </c>
      <c r="D190" s="25">
        <v>9600000</v>
      </c>
      <c r="E190" s="30">
        <v>9600000</v>
      </c>
      <c r="F190" s="26"/>
      <c r="G190" s="26"/>
      <c r="H190" s="26"/>
      <c r="I190" s="25">
        <v>18775968</v>
      </c>
      <c r="J190" s="30">
        <v>18775968</v>
      </c>
      <c r="K190" s="26"/>
      <c r="L190" s="26"/>
      <c r="M190" s="27"/>
      <c r="N190" s="24"/>
    </row>
    <row r="191" spans="1:14" x14ac:dyDescent="0.25">
      <c r="A191" s="99"/>
      <c r="B191" s="28" t="s">
        <v>78</v>
      </c>
      <c r="C191" s="29" t="s">
        <v>5</v>
      </c>
      <c r="D191" s="25">
        <v>7300000</v>
      </c>
      <c r="E191" s="30">
        <v>7300000</v>
      </c>
      <c r="F191" s="26"/>
      <c r="G191" s="26"/>
      <c r="H191" s="26"/>
      <c r="I191" s="25">
        <v>14277559</v>
      </c>
      <c r="J191" s="30">
        <v>14277559</v>
      </c>
      <c r="K191" s="26"/>
      <c r="L191" s="26"/>
      <c r="M191" s="27"/>
      <c r="N191" s="24"/>
    </row>
    <row r="192" spans="1:14" x14ac:dyDescent="0.25">
      <c r="A192" s="98" t="s">
        <v>103</v>
      </c>
      <c r="B192" s="28" t="s">
        <v>6</v>
      </c>
      <c r="C192" s="29" t="s">
        <v>5</v>
      </c>
      <c r="D192" s="25">
        <v>2368421</v>
      </c>
      <c r="E192" s="26"/>
      <c r="F192" s="30">
        <v>2368421</v>
      </c>
      <c r="G192" s="26"/>
      <c r="H192" s="26"/>
      <c r="I192" s="25">
        <v>4632228.8444299996</v>
      </c>
      <c r="J192" s="26"/>
      <c r="K192" s="30">
        <v>4632228.8444299996</v>
      </c>
      <c r="L192" s="26"/>
      <c r="M192" s="27"/>
      <c r="N192" s="24"/>
    </row>
    <row r="193" spans="1:14" x14ac:dyDescent="0.25">
      <c r="A193" s="99"/>
      <c r="B193" s="28" t="s">
        <v>12</v>
      </c>
      <c r="C193" s="29" t="s">
        <v>5</v>
      </c>
      <c r="D193" s="25">
        <v>9473684.1999999993</v>
      </c>
      <c r="E193" s="26"/>
      <c r="F193" s="30">
        <v>9473684.1999999993</v>
      </c>
      <c r="G193" s="26"/>
      <c r="H193" s="26"/>
      <c r="I193" s="25">
        <v>18528915.768886</v>
      </c>
      <c r="J193" s="26"/>
      <c r="K193" s="30">
        <v>18528915.768886</v>
      </c>
      <c r="L193" s="26"/>
      <c r="M193" s="27"/>
      <c r="N193" s="24"/>
    </row>
    <row r="194" spans="1:14" x14ac:dyDescent="0.25">
      <c r="A194" s="99"/>
      <c r="B194" s="28" t="s">
        <v>21</v>
      </c>
      <c r="C194" s="29" t="s">
        <v>5</v>
      </c>
      <c r="D194" s="25">
        <v>3789473.63</v>
      </c>
      <c r="E194" s="26"/>
      <c r="F194" s="30">
        <v>3789473.63</v>
      </c>
      <c r="G194" s="26"/>
      <c r="H194" s="26"/>
      <c r="I194" s="25">
        <v>7411566.2097629001</v>
      </c>
      <c r="J194" s="26"/>
      <c r="K194" s="30">
        <v>7411566.2097629001</v>
      </c>
      <c r="L194" s="26"/>
      <c r="M194" s="27"/>
      <c r="N194" s="24"/>
    </row>
    <row r="195" spans="1:14" x14ac:dyDescent="0.25">
      <c r="A195" s="99"/>
      <c r="B195" s="28" t="s">
        <v>22</v>
      </c>
      <c r="C195" s="29" t="s">
        <v>5</v>
      </c>
      <c r="D195" s="25">
        <v>8052631.5999999996</v>
      </c>
      <c r="E195" s="26"/>
      <c r="F195" s="30">
        <v>8052631.5999999996</v>
      </c>
      <c r="G195" s="26"/>
      <c r="H195" s="26"/>
      <c r="I195" s="25">
        <v>15749578.462228</v>
      </c>
      <c r="J195" s="26"/>
      <c r="K195" s="30">
        <v>15749578.462228</v>
      </c>
      <c r="L195" s="26"/>
      <c r="M195" s="27"/>
      <c r="N195" s="24"/>
    </row>
    <row r="196" spans="1:14" x14ac:dyDescent="0.25">
      <c r="A196" s="99"/>
      <c r="B196" s="28" t="s">
        <v>23</v>
      </c>
      <c r="C196" s="29" t="s">
        <v>5</v>
      </c>
      <c r="D196" s="25">
        <v>7105263.2000000002</v>
      </c>
      <c r="E196" s="26"/>
      <c r="F196" s="30">
        <v>7105263.2000000002</v>
      </c>
      <c r="G196" s="26"/>
      <c r="H196" s="26"/>
      <c r="I196" s="25">
        <v>13896686.924456</v>
      </c>
      <c r="J196" s="26"/>
      <c r="K196" s="30">
        <v>13896686.924456</v>
      </c>
      <c r="L196" s="26"/>
      <c r="M196" s="27"/>
      <c r="N196" s="24"/>
    </row>
    <row r="197" spans="1:14" x14ac:dyDescent="0.25">
      <c r="A197" s="98" t="s">
        <v>104</v>
      </c>
      <c r="B197" s="28" t="s">
        <v>12</v>
      </c>
      <c r="C197" s="29" t="s">
        <v>5</v>
      </c>
      <c r="D197" s="25">
        <v>15789.42</v>
      </c>
      <c r="E197" s="26"/>
      <c r="F197" s="30">
        <v>15789.42</v>
      </c>
      <c r="G197" s="26"/>
      <c r="H197" s="26"/>
      <c r="I197" s="25">
        <v>30881.421318600002</v>
      </c>
      <c r="J197" s="26"/>
      <c r="K197" s="30">
        <v>30881.421318600002</v>
      </c>
      <c r="L197" s="26"/>
      <c r="M197" s="27"/>
      <c r="N197" s="24"/>
    </row>
    <row r="198" spans="1:14" x14ac:dyDescent="0.25">
      <c r="A198" s="99"/>
      <c r="B198" s="28" t="s">
        <v>21</v>
      </c>
      <c r="C198" s="29" t="s">
        <v>5</v>
      </c>
      <c r="D198" s="25">
        <v>157894.88</v>
      </c>
      <c r="E198" s="26"/>
      <c r="F198" s="30">
        <v>157894.88</v>
      </c>
      <c r="G198" s="26"/>
      <c r="H198" s="26"/>
      <c r="I198" s="25">
        <v>308815.54315039999</v>
      </c>
      <c r="J198" s="26"/>
      <c r="K198" s="30">
        <v>308815.54315039999</v>
      </c>
      <c r="L198" s="26"/>
      <c r="M198" s="27"/>
      <c r="N198" s="24"/>
    </row>
    <row r="199" spans="1:14" x14ac:dyDescent="0.25">
      <c r="A199" s="99"/>
      <c r="B199" s="28" t="s">
        <v>22</v>
      </c>
      <c r="C199" s="29" t="s">
        <v>5</v>
      </c>
      <c r="D199" s="25">
        <v>157894.88</v>
      </c>
      <c r="E199" s="26"/>
      <c r="F199" s="30">
        <v>157894.88</v>
      </c>
      <c r="G199" s="26"/>
      <c r="H199" s="26"/>
      <c r="I199" s="25">
        <v>308815.54315039999</v>
      </c>
      <c r="J199" s="26"/>
      <c r="K199" s="30">
        <v>308815.54315039999</v>
      </c>
      <c r="L199" s="26"/>
      <c r="M199" s="27"/>
      <c r="N199" s="24"/>
    </row>
    <row r="200" spans="1:14" x14ac:dyDescent="0.25">
      <c r="A200" s="99"/>
      <c r="B200" s="28" t="s">
        <v>23</v>
      </c>
      <c r="C200" s="29" t="s">
        <v>5</v>
      </c>
      <c r="D200" s="25">
        <v>526315.69999999995</v>
      </c>
      <c r="E200" s="26"/>
      <c r="F200" s="30">
        <v>526315.69999999995</v>
      </c>
      <c r="G200" s="26"/>
      <c r="H200" s="26"/>
      <c r="I200" s="25">
        <v>1029384.035531</v>
      </c>
      <c r="J200" s="26"/>
      <c r="K200" s="30">
        <v>1029384.035531</v>
      </c>
      <c r="L200" s="26"/>
      <c r="M200" s="27"/>
      <c r="N200" s="24"/>
    </row>
    <row r="201" spans="1:14" x14ac:dyDescent="0.25">
      <c r="A201" s="99"/>
      <c r="B201" s="28" t="s">
        <v>78</v>
      </c>
      <c r="C201" s="29" t="s">
        <v>5</v>
      </c>
      <c r="D201" s="25">
        <v>526315.69999999995</v>
      </c>
      <c r="E201" s="26"/>
      <c r="F201" s="30">
        <v>526315.69999999995</v>
      </c>
      <c r="G201" s="26"/>
      <c r="H201" s="26"/>
      <c r="I201" s="25">
        <v>1029384.035531</v>
      </c>
      <c r="J201" s="26"/>
      <c r="K201" s="30">
        <v>1029384.035531</v>
      </c>
      <c r="L201" s="26"/>
      <c r="M201" s="27"/>
      <c r="N201" s="24"/>
    </row>
    <row r="202" spans="1:14" x14ac:dyDescent="0.25">
      <c r="A202" s="99"/>
      <c r="B202" s="28" t="s">
        <v>81</v>
      </c>
      <c r="C202" s="29" t="s">
        <v>5</v>
      </c>
      <c r="D202" s="25">
        <v>721052.55</v>
      </c>
      <c r="E202" s="26"/>
      <c r="F202" s="30">
        <v>721052.55</v>
      </c>
      <c r="G202" s="26"/>
      <c r="H202" s="26"/>
      <c r="I202" s="25">
        <v>1410256.2088665001</v>
      </c>
      <c r="J202" s="26"/>
      <c r="K202" s="30">
        <v>1410256.2088665001</v>
      </c>
      <c r="L202" s="26"/>
      <c r="M202" s="27"/>
      <c r="N202" s="24"/>
    </row>
    <row r="203" spans="1:14" x14ac:dyDescent="0.25">
      <c r="A203" s="99"/>
      <c r="B203" s="28" t="s">
        <v>82</v>
      </c>
      <c r="C203" s="29" t="s">
        <v>5</v>
      </c>
      <c r="D203" s="25">
        <v>526315.69999999995</v>
      </c>
      <c r="E203" s="30">
        <v>526315.69999999995</v>
      </c>
      <c r="F203" s="26"/>
      <c r="G203" s="26"/>
      <c r="H203" s="26"/>
      <c r="I203" s="25">
        <v>1029384.035531</v>
      </c>
      <c r="J203" s="30">
        <v>1029384.035531</v>
      </c>
      <c r="K203" s="26"/>
      <c r="L203" s="26"/>
      <c r="M203" s="27"/>
      <c r="N203" s="24"/>
    </row>
    <row r="204" spans="1:14" x14ac:dyDescent="0.25">
      <c r="A204" s="99"/>
      <c r="B204" s="28" t="s">
        <v>84</v>
      </c>
      <c r="C204" s="29" t="s">
        <v>5</v>
      </c>
      <c r="D204" s="25">
        <v>2577600</v>
      </c>
      <c r="E204" s="30">
        <v>2577600</v>
      </c>
      <c r="F204" s="26"/>
      <c r="G204" s="26"/>
      <c r="H204" s="26"/>
      <c r="I204" s="25">
        <v>5041347.4079999998</v>
      </c>
      <c r="J204" s="30">
        <v>5041347.4079999998</v>
      </c>
      <c r="K204" s="26"/>
      <c r="L204" s="26"/>
      <c r="M204" s="27"/>
      <c r="N204" s="24"/>
    </row>
    <row r="205" spans="1:14" x14ac:dyDescent="0.25">
      <c r="A205" s="99"/>
      <c r="B205" s="28" t="s">
        <v>85</v>
      </c>
      <c r="C205" s="29" t="s">
        <v>5</v>
      </c>
      <c r="D205" s="25">
        <v>1059027.74</v>
      </c>
      <c r="E205" s="30">
        <v>1059027.74</v>
      </c>
      <c r="F205" s="26"/>
      <c r="G205" s="26"/>
      <c r="H205" s="26"/>
      <c r="I205" s="25">
        <v>2071278.2247242001</v>
      </c>
      <c r="J205" s="30">
        <v>2071278.2247242001</v>
      </c>
      <c r="K205" s="26"/>
      <c r="L205" s="26"/>
      <c r="M205" s="27"/>
      <c r="N205" s="24"/>
    </row>
    <row r="206" spans="1:14" x14ac:dyDescent="0.25">
      <c r="A206" s="98" t="s">
        <v>105</v>
      </c>
      <c r="B206" s="28" t="s">
        <v>6</v>
      </c>
      <c r="C206" s="29" t="s">
        <v>5</v>
      </c>
      <c r="D206" s="25">
        <v>947158.35</v>
      </c>
      <c r="E206" s="30">
        <v>947158.35</v>
      </c>
      <c r="F206" s="26"/>
      <c r="G206" s="26"/>
      <c r="H206" s="26"/>
      <c r="I206" s="25">
        <v>1852480.7156805</v>
      </c>
      <c r="J206" s="30">
        <v>1852480.7156805</v>
      </c>
      <c r="K206" s="26"/>
      <c r="L206" s="26"/>
      <c r="M206" s="27"/>
      <c r="N206" s="24"/>
    </row>
    <row r="207" spans="1:14" x14ac:dyDescent="0.25">
      <c r="A207" s="99"/>
      <c r="B207" s="28" t="s">
        <v>12</v>
      </c>
      <c r="C207" s="29" t="s">
        <v>5</v>
      </c>
      <c r="D207" s="25">
        <v>1600000</v>
      </c>
      <c r="E207" s="30">
        <v>1600000</v>
      </c>
      <c r="F207" s="26"/>
      <c r="G207" s="26"/>
      <c r="H207" s="26"/>
      <c r="I207" s="25">
        <v>3129328</v>
      </c>
      <c r="J207" s="30">
        <v>3129328</v>
      </c>
      <c r="K207" s="26"/>
      <c r="L207" s="26"/>
      <c r="M207" s="27"/>
      <c r="N207" s="24"/>
    </row>
    <row r="208" spans="1:14" x14ac:dyDescent="0.25">
      <c r="A208" s="99"/>
      <c r="B208" s="28" t="s">
        <v>21</v>
      </c>
      <c r="C208" s="29" t="s">
        <v>5</v>
      </c>
      <c r="D208" s="25">
        <v>2160000</v>
      </c>
      <c r="E208" s="30">
        <v>2160000</v>
      </c>
      <c r="F208" s="26"/>
      <c r="G208" s="26"/>
      <c r="H208" s="26"/>
      <c r="I208" s="25">
        <v>4224592.8</v>
      </c>
      <c r="J208" s="30">
        <v>4224592.8</v>
      </c>
      <c r="K208" s="26"/>
      <c r="L208" s="26"/>
      <c r="M208" s="27"/>
      <c r="N208" s="24"/>
    </row>
    <row r="209" spans="1:14" x14ac:dyDescent="0.25">
      <c r="A209" s="99"/>
      <c r="B209" s="28" t="s">
        <v>22</v>
      </c>
      <c r="C209" s="29" t="s">
        <v>5</v>
      </c>
      <c r="D209" s="25">
        <v>1800000</v>
      </c>
      <c r="E209" s="30">
        <v>1800000</v>
      </c>
      <c r="F209" s="26"/>
      <c r="G209" s="26"/>
      <c r="H209" s="26"/>
      <c r="I209" s="25">
        <v>3520494</v>
      </c>
      <c r="J209" s="30">
        <v>3520494</v>
      </c>
      <c r="K209" s="26"/>
      <c r="L209" s="26"/>
      <c r="M209" s="27"/>
      <c r="N209" s="24"/>
    </row>
    <row r="210" spans="1:14" x14ac:dyDescent="0.25">
      <c r="A210" s="99"/>
      <c r="B210" s="28" t="s">
        <v>23</v>
      </c>
      <c r="C210" s="29" t="s">
        <v>5</v>
      </c>
      <c r="D210" s="25">
        <v>3520000</v>
      </c>
      <c r="E210" s="30">
        <v>3520000</v>
      </c>
      <c r="F210" s="26"/>
      <c r="G210" s="26"/>
      <c r="H210" s="26"/>
      <c r="I210" s="25">
        <v>6884521.5999999996</v>
      </c>
      <c r="J210" s="30">
        <v>6884521.5999999996</v>
      </c>
      <c r="K210" s="26"/>
      <c r="L210" s="26"/>
      <c r="M210" s="27"/>
      <c r="N210" s="24"/>
    </row>
    <row r="211" spans="1:14" x14ac:dyDescent="0.25">
      <c r="A211" s="99"/>
      <c r="B211" s="28" t="s">
        <v>78</v>
      </c>
      <c r="C211" s="29" t="s">
        <v>5</v>
      </c>
      <c r="D211" s="25">
        <v>7800000</v>
      </c>
      <c r="E211" s="30">
        <v>7800000</v>
      </c>
      <c r="F211" s="26"/>
      <c r="G211" s="26"/>
      <c r="H211" s="26"/>
      <c r="I211" s="25">
        <v>15255474</v>
      </c>
      <c r="J211" s="30">
        <v>15255474</v>
      </c>
      <c r="K211" s="26"/>
      <c r="L211" s="26"/>
      <c r="M211" s="27"/>
      <c r="N211" s="24"/>
    </row>
    <row r="212" spans="1:14" x14ac:dyDescent="0.25">
      <c r="A212" s="99"/>
      <c r="B212" s="28" t="s">
        <v>81</v>
      </c>
      <c r="C212" s="29" t="s">
        <v>5</v>
      </c>
      <c r="D212" s="25">
        <v>3960000</v>
      </c>
      <c r="E212" s="30">
        <v>3960000</v>
      </c>
      <c r="F212" s="26"/>
      <c r="G212" s="26"/>
      <c r="H212" s="26"/>
      <c r="I212" s="25">
        <v>7745086.7999999998</v>
      </c>
      <c r="J212" s="30">
        <v>7745086.7999999998</v>
      </c>
      <c r="K212" s="26"/>
      <c r="L212" s="26"/>
      <c r="M212" s="27"/>
      <c r="N212" s="24"/>
    </row>
    <row r="213" spans="1:14" x14ac:dyDescent="0.25">
      <c r="A213" s="98" t="s">
        <v>106</v>
      </c>
      <c r="B213" s="28" t="s">
        <v>6</v>
      </c>
      <c r="C213" s="29" t="s">
        <v>5</v>
      </c>
      <c r="D213" s="25">
        <v>600000</v>
      </c>
      <c r="E213" s="26"/>
      <c r="F213" s="30">
        <v>600000</v>
      </c>
      <c r="G213" s="26"/>
      <c r="H213" s="26"/>
      <c r="I213" s="25">
        <v>1173498</v>
      </c>
      <c r="J213" s="26"/>
      <c r="K213" s="30">
        <v>1173498</v>
      </c>
      <c r="L213" s="26"/>
      <c r="M213" s="27"/>
      <c r="N213" s="24"/>
    </row>
    <row r="214" spans="1:14" x14ac:dyDescent="0.25">
      <c r="A214" s="99"/>
      <c r="B214" s="28" t="s">
        <v>12</v>
      </c>
      <c r="C214" s="29" t="s">
        <v>5</v>
      </c>
      <c r="D214" s="25">
        <v>2380000</v>
      </c>
      <c r="E214" s="26"/>
      <c r="F214" s="30">
        <v>2380000</v>
      </c>
      <c r="G214" s="26"/>
      <c r="H214" s="26"/>
      <c r="I214" s="25">
        <v>4654875.4000000004</v>
      </c>
      <c r="J214" s="26"/>
      <c r="K214" s="30">
        <v>4654875.4000000004</v>
      </c>
      <c r="L214" s="26"/>
      <c r="M214" s="27"/>
      <c r="N214" s="24"/>
    </row>
    <row r="215" spans="1:14" x14ac:dyDescent="0.25">
      <c r="A215" s="99"/>
      <c r="B215" s="28" t="s">
        <v>21</v>
      </c>
      <c r="C215" s="29" t="s">
        <v>5</v>
      </c>
      <c r="D215" s="25">
        <v>2240000</v>
      </c>
      <c r="E215" s="26"/>
      <c r="F215" s="30">
        <v>2240000</v>
      </c>
      <c r="G215" s="26"/>
      <c r="H215" s="26"/>
      <c r="I215" s="25">
        <v>4381059.2</v>
      </c>
      <c r="J215" s="26"/>
      <c r="K215" s="30">
        <v>4381059.2</v>
      </c>
      <c r="L215" s="26"/>
      <c r="M215" s="27"/>
      <c r="N215" s="24"/>
    </row>
    <row r="216" spans="1:14" x14ac:dyDescent="0.25">
      <c r="A216" s="99"/>
      <c r="B216" s="28" t="s">
        <v>22</v>
      </c>
      <c r="C216" s="29" t="s">
        <v>5</v>
      </c>
      <c r="D216" s="25">
        <v>3080000</v>
      </c>
      <c r="E216" s="26"/>
      <c r="F216" s="30">
        <v>3080000</v>
      </c>
      <c r="G216" s="26"/>
      <c r="H216" s="26"/>
      <c r="I216" s="25">
        <v>6023956.4000000004</v>
      </c>
      <c r="J216" s="26"/>
      <c r="K216" s="30">
        <v>6023956.4000000004</v>
      </c>
      <c r="L216" s="26"/>
      <c r="M216" s="27"/>
      <c r="N216" s="24"/>
    </row>
    <row r="217" spans="1:14" x14ac:dyDescent="0.25">
      <c r="A217" s="99"/>
      <c r="B217" s="28" t="s">
        <v>23</v>
      </c>
      <c r="C217" s="29" t="s">
        <v>5</v>
      </c>
      <c r="D217" s="25">
        <v>4680000</v>
      </c>
      <c r="E217" s="26"/>
      <c r="F217" s="30">
        <v>4680000</v>
      </c>
      <c r="G217" s="26"/>
      <c r="H217" s="26"/>
      <c r="I217" s="25">
        <v>9153284.4000000004</v>
      </c>
      <c r="J217" s="26"/>
      <c r="K217" s="30">
        <v>9153284.4000000004</v>
      </c>
      <c r="L217" s="26"/>
      <c r="M217" s="27"/>
      <c r="N217" s="24"/>
    </row>
    <row r="218" spans="1:14" x14ac:dyDescent="0.25">
      <c r="A218" s="99"/>
      <c r="B218" s="28" t="s">
        <v>78</v>
      </c>
      <c r="C218" s="29" t="s">
        <v>5</v>
      </c>
      <c r="D218" s="25">
        <v>3840000</v>
      </c>
      <c r="E218" s="26"/>
      <c r="F218" s="30">
        <v>3840000</v>
      </c>
      <c r="G218" s="26"/>
      <c r="H218" s="26"/>
      <c r="I218" s="25">
        <v>7510387.2000000002</v>
      </c>
      <c r="J218" s="26"/>
      <c r="K218" s="30">
        <v>7510387.2000000002</v>
      </c>
      <c r="L218" s="26"/>
      <c r="M218" s="27"/>
      <c r="N218" s="24"/>
    </row>
    <row r="219" spans="1:14" x14ac:dyDescent="0.25">
      <c r="A219" s="98" t="s">
        <v>107</v>
      </c>
      <c r="B219" s="28" t="s">
        <v>6</v>
      </c>
      <c r="C219" s="29" t="s">
        <v>5</v>
      </c>
      <c r="D219" s="25">
        <v>3647058.82</v>
      </c>
      <c r="E219" s="26"/>
      <c r="F219" s="30">
        <v>3647058.82</v>
      </c>
      <c r="G219" s="26"/>
      <c r="H219" s="26"/>
      <c r="I219" s="25">
        <v>7133027.0519206002</v>
      </c>
      <c r="J219" s="26"/>
      <c r="K219" s="30">
        <v>7133027.0519206002</v>
      </c>
      <c r="L219" s="26"/>
      <c r="M219" s="27"/>
      <c r="N219" s="24"/>
    </row>
    <row r="220" spans="1:14" x14ac:dyDescent="0.25">
      <c r="A220" s="99"/>
      <c r="B220" s="28" t="s">
        <v>12</v>
      </c>
      <c r="C220" s="29" t="s">
        <v>5</v>
      </c>
      <c r="D220" s="25">
        <v>7300000</v>
      </c>
      <c r="E220" s="26"/>
      <c r="F220" s="30">
        <v>7300000</v>
      </c>
      <c r="G220" s="26"/>
      <c r="H220" s="26"/>
      <c r="I220" s="25">
        <v>14277559</v>
      </c>
      <c r="J220" s="26"/>
      <c r="K220" s="30">
        <v>14277559</v>
      </c>
      <c r="L220" s="26"/>
      <c r="M220" s="27"/>
      <c r="N220" s="24"/>
    </row>
    <row r="221" spans="1:14" x14ac:dyDescent="0.25">
      <c r="A221" s="99"/>
      <c r="B221" s="28" t="s">
        <v>21</v>
      </c>
      <c r="C221" s="29" t="s">
        <v>5</v>
      </c>
      <c r="D221" s="25">
        <v>7600000</v>
      </c>
      <c r="E221" s="26"/>
      <c r="F221" s="30">
        <v>7600000</v>
      </c>
      <c r="G221" s="26"/>
      <c r="H221" s="26"/>
      <c r="I221" s="25">
        <v>14864308</v>
      </c>
      <c r="J221" s="26"/>
      <c r="K221" s="30">
        <v>14864308</v>
      </c>
      <c r="L221" s="26"/>
      <c r="M221" s="27"/>
      <c r="N221" s="24"/>
    </row>
    <row r="222" spans="1:14" x14ac:dyDescent="0.25">
      <c r="A222" s="99"/>
      <c r="B222" s="28" t="s">
        <v>22</v>
      </c>
      <c r="C222" s="29" t="s">
        <v>5</v>
      </c>
      <c r="D222" s="25">
        <v>6000000</v>
      </c>
      <c r="E222" s="26"/>
      <c r="F222" s="30">
        <v>6000000</v>
      </c>
      <c r="G222" s="26"/>
      <c r="H222" s="26"/>
      <c r="I222" s="25">
        <v>11734980</v>
      </c>
      <c r="J222" s="26"/>
      <c r="K222" s="30">
        <v>11734980</v>
      </c>
      <c r="L222" s="26"/>
      <c r="M222" s="27"/>
      <c r="N222" s="24"/>
    </row>
    <row r="223" spans="1:14" x14ac:dyDescent="0.25">
      <c r="A223" s="99"/>
      <c r="B223" s="28" t="s">
        <v>23</v>
      </c>
      <c r="C223" s="29" t="s">
        <v>5</v>
      </c>
      <c r="D223" s="25">
        <v>5960000</v>
      </c>
      <c r="E223" s="26"/>
      <c r="F223" s="30">
        <v>5960000</v>
      </c>
      <c r="G223" s="26"/>
      <c r="H223" s="26"/>
      <c r="I223" s="25">
        <v>11656746.800000001</v>
      </c>
      <c r="J223" s="26"/>
      <c r="K223" s="30">
        <v>11656746.800000001</v>
      </c>
      <c r="L223" s="26"/>
      <c r="M223" s="27"/>
      <c r="N223" s="24"/>
    </row>
    <row r="224" spans="1:14" x14ac:dyDescent="0.25">
      <c r="A224" s="99"/>
      <c r="B224" s="28" t="s">
        <v>78</v>
      </c>
      <c r="C224" s="29" t="s">
        <v>5</v>
      </c>
      <c r="D224" s="25">
        <v>5000000</v>
      </c>
      <c r="E224" s="26"/>
      <c r="F224" s="30">
        <v>5000000</v>
      </c>
      <c r="G224" s="26"/>
      <c r="H224" s="26"/>
      <c r="I224" s="25">
        <v>9779150</v>
      </c>
      <c r="J224" s="26"/>
      <c r="K224" s="30">
        <v>9779150</v>
      </c>
      <c r="L224" s="26"/>
      <c r="M224" s="27"/>
      <c r="N224" s="24"/>
    </row>
    <row r="225" spans="1:14" x14ac:dyDescent="0.25">
      <c r="A225" s="99"/>
      <c r="B225" s="28" t="s">
        <v>81</v>
      </c>
      <c r="C225" s="29" t="s">
        <v>5</v>
      </c>
      <c r="D225" s="25">
        <v>5000000</v>
      </c>
      <c r="E225" s="26"/>
      <c r="F225" s="30">
        <v>5000000</v>
      </c>
      <c r="G225" s="26"/>
      <c r="H225" s="26"/>
      <c r="I225" s="25">
        <v>9779150</v>
      </c>
      <c r="J225" s="26"/>
      <c r="K225" s="30">
        <v>9779150</v>
      </c>
      <c r="L225" s="26"/>
      <c r="M225" s="27"/>
      <c r="N225" s="24"/>
    </row>
    <row r="226" spans="1:14" x14ac:dyDescent="0.25">
      <c r="A226" s="99"/>
      <c r="B226" s="28" t="s">
        <v>82</v>
      </c>
      <c r="C226" s="29" t="s">
        <v>5</v>
      </c>
      <c r="D226" s="25">
        <v>3000000</v>
      </c>
      <c r="E226" s="26"/>
      <c r="F226" s="30">
        <v>3000000</v>
      </c>
      <c r="G226" s="26"/>
      <c r="H226" s="26"/>
      <c r="I226" s="25">
        <v>5867490</v>
      </c>
      <c r="J226" s="26"/>
      <c r="K226" s="30">
        <v>5867490</v>
      </c>
      <c r="L226" s="26"/>
      <c r="M226" s="27"/>
      <c r="N226" s="24"/>
    </row>
    <row r="227" spans="1:14" x14ac:dyDescent="0.25">
      <c r="A227" s="98" t="s">
        <v>108</v>
      </c>
      <c r="B227" s="28" t="s">
        <v>6</v>
      </c>
      <c r="C227" s="29" t="s">
        <v>5</v>
      </c>
      <c r="D227" s="25">
        <v>763157.89</v>
      </c>
      <c r="E227" s="30">
        <v>763157.89</v>
      </c>
      <c r="F227" s="26"/>
      <c r="G227" s="26"/>
      <c r="H227" s="26"/>
      <c r="I227" s="25">
        <v>1492607.0959987</v>
      </c>
      <c r="J227" s="30">
        <v>1492607.0959987</v>
      </c>
      <c r="K227" s="26"/>
      <c r="L227" s="26"/>
      <c r="M227" s="27"/>
      <c r="N227" s="24"/>
    </row>
    <row r="228" spans="1:14" x14ac:dyDescent="0.25">
      <c r="A228" s="99"/>
      <c r="B228" s="28" t="s">
        <v>12</v>
      </c>
      <c r="C228" s="29" t="s">
        <v>5</v>
      </c>
      <c r="D228" s="25">
        <v>839473.67</v>
      </c>
      <c r="E228" s="30">
        <v>839473.67</v>
      </c>
      <c r="F228" s="26"/>
      <c r="G228" s="26"/>
      <c r="H228" s="26"/>
      <c r="I228" s="25">
        <v>1641867.7879961</v>
      </c>
      <c r="J228" s="30">
        <v>1641867.7879961</v>
      </c>
      <c r="K228" s="26"/>
      <c r="L228" s="26"/>
      <c r="M228" s="27"/>
      <c r="N228" s="24"/>
    </row>
    <row r="229" spans="1:14" x14ac:dyDescent="0.25">
      <c r="A229" s="99"/>
      <c r="B229" s="28" t="s">
        <v>21</v>
      </c>
      <c r="C229" s="29" t="s">
        <v>5</v>
      </c>
      <c r="D229" s="25">
        <v>2289473.67</v>
      </c>
      <c r="E229" s="30">
        <v>2289473.67</v>
      </c>
      <c r="F229" s="26"/>
      <c r="G229" s="26"/>
      <c r="H229" s="26"/>
      <c r="I229" s="25">
        <v>4477821.2879961003</v>
      </c>
      <c r="J229" s="30">
        <v>4477821.2879961003</v>
      </c>
      <c r="K229" s="26"/>
      <c r="L229" s="26"/>
      <c r="M229" s="27"/>
      <c r="N229" s="24"/>
    </row>
    <row r="230" spans="1:14" x14ac:dyDescent="0.25">
      <c r="A230" s="99"/>
      <c r="B230" s="28" t="s">
        <v>22</v>
      </c>
      <c r="C230" s="29" t="s">
        <v>5</v>
      </c>
      <c r="D230" s="25">
        <v>3052631.56</v>
      </c>
      <c r="E230" s="30">
        <v>3052631.56</v>
      </c>
      <c r="F230" s="26"/>
      <c r="G230" s="26"/>
      <c r="H230" s="26"/>
      <c r="I230" s="25">
        <v>5970428.3839948</v>
      </c>
      <c r="J230" s="30">
        <v>5970428.3839948</v>
      </c>
      <c r="K230" s="26"/>
      <c r="L230" s="26"/>
      <c r="M230" s="27"/>
      <c r="N230" s="24"/>
    </row>
    <row r="231" spans="1:14" x14ac:dyDescent="0.25">
      <c r="A231" s="99"/>
      <c r="B231" s="28" t="s">
        <v>23</v>
      </c>
      <c r="C231" s="29" t="s">
        <v>5</v>
      </c>
      <c r="D231" s="25">
        <v>8064102.5599999996</v>
      </c>
      <c r="E231" s="30">
        <v>8064102.5599999996</v>
      </c>
      <c r="F231" s="26"/>
      <c r="G231" s="26"/>
      <c r="H231" s="26"/>
      <c r="I231" s="25">
        <v>15772013.7099248</v>
      </c>
      <c r="J231" s="30">
        <v>15772013.7099248</v>
      </c>
      <c r="K231" s="26"/>
      <c r="L231" s="26"/>
      <c r="M231" s="27"/>
      <c r="N231" s="24"/>
    </row>
    <row r="232" spans="1:14" x14ac:dyDescent="0.25">
      <c r="A232" s="99"/>
      <c r="B232" s="28" t="s">
        <v>78</v>
      </c>
      <c r="C232" s="29" t="s">
        <v>5</v>
      </c>
      <c r="D232" s="25">
        <v>20000000</v>
      </c>
      <c r="E232" s="30">
        <v>20000000</v>
      </c>
      <c r="F232" s="26"/>
      <c r="G232" s="26"/>
      <c r="H232" s="26"/>
      <c r="I232" s="25">
        <v>39116600</v>
      </c>
      <c r="J232" s="30">
        <v>39116600</v>
      </c>
      <c r="K232" s="26"/>
      <c r="L232" s="26"/>
      <c r="M232" s="27"/>
      <c r="N232" s="24"/>
    </row>
    <row r="233" spans="1:14" x14ac:dyDescent="0.25">
      <c r="A233" s="99"/>
      <c r="B233" s="28" t="s">
        <v>81</v>
      </c>
      <c r="C233" s="29" t="s">
        <v>5</v>
      </c>
      <c r="D233" s="25">
        <v>5000000</v>
      </c>
      <c r="E233" s="30">
        <v>5000000</v>
      </c>
      <c r="F233" s="26"/>
      <c r="G233" s="26"/>
      <c r="H233" s="26"/>
      <c r="I233" s="25">
        <v>9779150</v>
      </c>
      <c r="J233" s="30">
        <v>9779150</v>
      </c>
      <c r="K233" s="26"/>
      <c r="L233" s="26"/>
      <c r="M233" s="27"/>
      <c r="N233" s="24"/>
    </row>
    <row r="234" spans="1:14" x14ac:dyDescent="0.25">
      <c r="A234" s="98" t="s">
        <v>75</v>
      </c>
      <c r="B234" s="28" t="s">
        <v>6</v>
      </c>
      <c r="C234" s="29" t="s">
        <v>5</v>
      </c>
      <c r="D234" s="25">
        <v>1161290.3899999999</v>
      </c>
      <c r="E234" s="30">
        <v>696774.31</v>
      </c>
      <c r="F234" s="30">
        <v>464516.08</v>
      </c>
      <c r="G234" s="26"/>
      <c r="H234" s="26"/>
      <c r="I234" s="25">
        <v>2271286.5834737001</v>
      </c>
      <c r="J234" s="30">
        <v>1362772.0987273001</v>
      </c>
      <c r="K234" s="30">
        <v>908514.48474640003</v>
      </c>
      <c r="L234" s="26"/>
      <c r="M234" s="27"/>
      <c r="N234" s="24"/>
    </row>
    <row r="235" spans="1:14" x14ac:dyDescent="0.25">
      <c r="A235" s="99"/>
      <c r="B235" s="28" t="s">
        <v>12</v>
      </c>
      <c r="C235" s="29" t="s">
        <v>5</v>
      </c>
      <c r="D235" s="25">
        <v>5000000.05</v>
      </c>
      <c r="E235" s="30">
        <v>3000000</v>
      </c>
      <c r="F235" s="30">
        <v>2000000.05</v>
      </c>
      <c r="G235" s="26"/>
      <c r="H235" s="26"/>
      <c r="I235" s="25">
        <v>9779150.0977915004</v>
      </c>
      <c r="J235" s="30">
        <v>5867490</v>
      </c>
      <c r="K235" s="30">
        <v>3911660.0977914999</v>
      </c>
      <c r="L235" s="26"/>
      <c r="M235" s="27"/>
      <c r="N235" s="24"/>
    </row>
    <row r="236" spans="1:14" x14ac:dyDescent="0.25">
      <c r="A236" s="99"/>
      <c r="B236" s="28" t="s">
        <v>21</v>
      </c>
      <c r="C236" s="29" t="s">
        <v>5</v>
      </c>
      <c r="D236" s="25">
        <v>5161290.25</v>
      </c>
      <c r="E236" s="30">
        <v>3096774.15</v>
      </c>
      <c r="F236" s="30">
        <v>2064516.1</v>
      </c>
      <c r="G236" s="26"/>
      <c r="H236" s="26"/>
      <c r="I236" s="25">
        <v>10094606.309657499</v>
      </c>
      <c r="J236" s="30">
        <v>6056763.7857945003</v>
      </c>
      <c r="K236" s="30">
        <v>4037842.5238629999</v>
      </c>
      <c r="L236" s="26"/>
      <c r="M236" s="27"/>
      <c r="N236" s="24"/>
    </row>
    <row r="237" spans="1:14" x14ac:dyDescent="0.25">
      <c r="A237" s="99"/>
      <c r="B237" s="28" t="s">
        <v>22</v>
      </c>
      <c r="C237" s="29" t="s">
        <v>5</v>
      </c>
      <c r="D237" s="25">
        <v>5161290.25</v>
      </c>
      <c r="E237" s="30">
        <v>3096774.15</v>
      </c>
      <c r="F237" s="30">
        <v>2064516.1</v>
      </c>
      <c r="G237" s="26"/>
      <c r="H237" s="26"/>
      <c r="I237" s="25">
        <v>10094606.309657499</v>
      </c>
      <c r="J237" s="30">
        <v>6056763.7857945003</v>
      </c>
      <c r="K237" s="30">
        <v>4037842.5238629999</v>
      </c>
      <c r="L237" s="26"/>
      <c r="M237" s="27"/>
      <c r="N237" s="24"/>
    </row>
    <row r="238" spans="1:14" x14ac:dyDescent="0.25">
      <c r="A238" s="99"/>
      <c r="B238" s="28" t="s">
        <v>23</v>
      </c>
      <c r="C238" s="29" t="s">
        <v>5</v>
      </c>
      <c r="D238" s="25">
        <v>5483870.9000000004</v>
      </c>
      <c r="E238" s="30">
        <v>3290322.54</v>
      </c>
      <c r="F238" s="30">
        <v>2193548.36</v>
      </c>
      <c r="G238" s="26"/>
      <c r="H238" s="26"/>
      <c r="I238" s="25">
        <v>10725519.222347001</v>
      </c>
      <c r="J238" s="30">
        <v>6435311.5334082004</v>
      </c>
      <c r="K238" s="30">
        <v>4290207.6889388002</v>
      </c>
      <c r="L238" s="26"/>
      <c r="M238" s="27"/>
      <c r="N238" s="24"/>
    </row>
    <row r="239" spans="1:14" x14ac:dyDescent="0.25">
      <c r="A239" s="99"/>
      <c r="B239" s="28" t="s">
        <v>78</v>
      </c>
      <c r="C239" s="29" t="s">
        <v>5</v>
      </c>
      <c r="D239" s="25">
        <v>5806451.5499999998</v>
      </c>
      <c r="E239" s="30">
        <v>3483870.93</v>
      </c>
      <c r="F239" s="30">
        <v>2322580.62</v>
      </c>
      <c r="G239" s="26"/>
      <c r="H239" s="26"/>
      <c r="I239" s="25">
        <v>11356432.1350365</v>
      </c>
      <c r="J239" s="30">
        <v>6813859.2810218995</v>
      </c>
      <c r="K239" s="30">
        <v>4542572.8540145997</v>
      </c>
      <c r="L239" s="26"/>
      <c r="M239" s="27"/>
      <c r="N239" s="24"/>
    </row>
    <row r="240" spans="1:14" x14ac:dyDescent="0.25">
      <c r="A240" s="99"/>
      <c r="B240" s="28" t="s">
        <v>81</v>
      </c>
      <c r="C240" s="29" t="s">
        <v>5</v>
      </c>
      <c r="D240" s="25">
        <v>8064516.0999999996</v>
      </c>
      <c r="E240" s="30">
        <v>4838709.66</v>
      </c>
      <c r="F240" s="30">
        <v>3225806.44</v>
      </c>
      <c r="G240" s="26"/>
      <c r="H240" s="26"/>
      <c r="I240" s="25">
        <v>15772822.523863001</v>
      </c>
      <c r="J240" s="30">
        <v>9463693.5143177994</v>
      </c>
      <c r="K240" s="30">
        <v>6309129.0095451996</v>
      </c>
      <c r="L240" s="26"/>
      <c r="M240" s="27"/>
      <c r="N240" s="24"/>
    </row>
    <row r="241" spans="1:14" x14ac:dyDescent="0.25">
      <c r="A241" s="99"/>
      <c r="B241" s="28" t="s">
        <v>82</v>
      </c>
      <c r="C241" s="29" t="s">
        <v>5</v>
      </c>
      <c r="D241" s="25">
        <v>12541935.48</v>
      </c>
      <c r="E241" s="30">
        <v>7525161.2800000003</v>
      </c>
      <c r="F241" s="30">
        <v>5016774.2</v>
      </c>
      <c r="G241" s="26"/>
      <c r="H241" s="26"/>
      <c r="I241" s="25">
        <v>24529893.669848401</v>
      </c>
      <c r="J241" s="30">
        <v>14717936.186262401</v>
      </c>
      <c r="K241" s="30">
        <v>9811957.4835860003</v>
      </c>
      <c r="L241" s="26"/>
      <c r="M241" s="27"/>
      <c r="N241" s="24"/>
    </row>
    <row r="242" spans="1:14" x14ac:dyDescent="0.25">
      <c r="A242" s="99"/>
      <c r="B242" s="28" t="s">
        <v>84</v>
      </c>
      <c r="C242" s="29" t="s">
        <v>5</v>
      </c>
      <c r="D242" s="25">
        <v>8045161.2999999998</v>
      </c>
      <c r="E242" s="30">
        <v>4827096.78</v>
      </c>
      <c r="F242" s="30">
        <v>3218064.52</v>
      </c>
      <c r="G242" s="26"/>
      <c r="H242" s="26"/>
      <c r="I242" s="25">
        <v>15734967.825378999</v>
      </c>
      <c r="J242" s="30">
        <v>9440980.6952273995</v>
      </c>
      <c r="K242" s="30">
        <v>6293987.1301515996</v>
      </c>
      <c r="L242" s="26"/>
      <c r="M242" s="27"/>
      <c r="N242" s="24"/>
    </row>
    <row r="243" spans="1:14" x14ac:dyDescent="0.25">
      <c r="A243" s="28" t="s">
        <v>104</v>
      </c>
      <c r="B243" s="28" t="s">
        <v>6</v>
      </c>
      <c r="C243" s="29" t="s">
        <v>10</v>
      </c>
      <c r="D243" s="25">
        <v>336073.72</v>
      </c>
      <c r="E243" s="30">
        <v>336073.72</v>
      </c>
      <c r="F243" s="26"/>
      <c r="G243" s="26"/>
      <c r="H243" s="26"/>
      <c r="I243" s="25">
        <v>603805.84081683995</v>
      </c>
      <c r="J243" s="30">
        <v>603805.84081683995</v>
      </c>
      <c r="K243" s="26"/>
      <c r="L243" s="26"/>
      <c r="M243" s="27"/>
      <c r="N243" s="24"/>
    </row>
    <row r="244" spans="1:14" x14ac:dyDescent="0.25">
      <c r="A244" s="93" t="s">
        <v>110</v>
      </c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5"/>
      <c r="N244" s="24"/>
    </row>
    <row r="245" spans="1:14" x14ac:dyDescent="0.25">
      <c r="A245" s="96" t="s">
        <v>5</v>
      </c>
      <c r="B245" s="97"/>
      <c r="C245" s="97"/>
      <c r="D245" s="25">
        <v>135000000</v>
      </c>
      <c r="E245" s="25">
        <v>82875000</v>
      </c>
      <c r="F245" s="25">
        <v>49875000</v>
      </c>
      <c r="G245" s="25">
        <v>1250000</v>
      </c>
      <c r="H245" s="25">
        <v>1000000</v>
      </c>
      <c r="I245" s="25">
        <v>264037050</v>
      </c>
      <c r="J245" s="25">
        <v>162089411.25</v>
      </c>
      <c r="K245" s="25">
        <v>97547021.25</v>
      </c>
      <c r="L245" s="25">
        <v>2444787.5</v>
      </c>
      <c r="M245" s="31">
        <v>1955830</v>
      </c>
      <c r="N245" s="24"/>
    </row>
    <row r="246" spans="1:14" x14ac:dyDescent="0.25">
      <c r="A246" s="98" t="s">
        <v>111</v>
      </c>
      <c r="B246" s="28" t="s">
        <v>6</v>
      </c>
      <c r="C246" s="29" t="s">
        <v>5</v>
      </c>
      <c r="D246" s="25">
        <v>0</v>
      </c>
      <c r="E246" s="30">
        <v>0</v>
      </c>
      <c r="F246" s="30">
        <v>0</v>
      </c>
      <c r="G246" s="26"/>
      <c r="H246" s="30">
        <v>0</v>
      </c>
      <c r="I246" s="25">
        <v>0</v>
      </c>
      <c r="J246" s="30">
        <v>0</v>
      </c>
      <c r="K246" s="30">
        <v>0</v>
      </c>
      <c r="L246" s="26"/>
      <c r="M246" s="32">
        <v>0</v>
      </c>
      <c r="N246" s="24"/>
    </row>
    <row r="247" spans="1:14" x14ac:dyDescent="0.25">
      <c r="A247" s="99"/>
      <c r="B247" s="28" t="s">
        <v>12</v>
      </c>
      <c r="C247" s="29" t="s">
        <v>5</v>
      </c>
      <c r="D247" s="25">
        <v>10000000</v>
      </c>
      <c r="E247" s="30">
        <v>6000000</v>
      </c>
      <c r="F247" s="30">
        <v>3000000</v>
      </c>
      <c r="G247" s="26"/>
      <c r="H247" s="30">
        <v>1000000</v>
      </c>
      <c r="I247" s="25">
        <v>19558300</v>
      </c>
      <c r="J247" s="30">
        <v>11734980</v>
      </c>
      <c r="K247" s="30">
        <v>5867490</v>
      </c>
      <c r="L247" s="26"/>
      <c r="M247" s="32">
        <v>1955830</v>
      </c>
      <c r="N247" s="24"/>
    </row>
    <row r="248" spans="1:14" x14ac:dyDescent="0.25">
      <c r="A248" s="28" t="s">
        <v>112</v>
      </c>
      <c r="B248" s="28" t="s">
        <v>6</v>
      </c>
      <c r="C248" s="29" t="s">
        <v>5</v>
      </c>
      <c r="D248" s="25">
        <v>125000000</v>
      </c>
      <c r="E248" s="30">
        <v>76875000</v>
      </c>
      <c r="F248" s="30">
        <v>46875000</v>
      </c>
      <c r="G248" s="30">
        <v>1250000</v>
      </c>
      <c r="H248" s="26"/>
      <c r="I248" s="25">
        <v>244478750</v>
      </c>
      <c r="J248" s="30">
        <v>150354431.25</v>
      </c>
      <c r="K248" s="30">
        <v>91679531.25</v>
      </c>
      <c r="L248" s="30">
        <v>2444787.5</v>
      </c>
      <c r="M248" s="27"/>
      <c r="N248" s="24"/>
    </row>
    <row r="249" spans="1:14" x14ac:dyDescent="0.25">
      <c r="A249" s="93" t="s">
        <v>113</v>
      </c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5"/>
      <c r="N249" s="24"/>
    </row>
    <row r="250" spans="1:14" x14ac:dyDescent="0.25">
      <c r="A250" s="96" t="s">
        <v>114</v>
      </c>
      <c r="B250" s="97"/>
      <c r="C250" s="97"/>
      <c r="D250" s="25">
        <v>75212681000</v>
      </c>
      <c r="E250" s="25">
        <v>21152735153</v>
      </c>
      <c r="F250" s="25">
        <v>54059945847</v>
      </c>
      <c r="G250" s="26"/>
      <c r="H250" s="26"/>
      <c r="I250" s="25">
        <v>105297753.40000001</v>
      </c>
      <c r="J250" s="25">
        <v>29613829.214200001</v>
      </c>
      <c r="K250" s="25">
        <v>75683924.185800001</v>
      </c>
      <c r="L250" s="26"/>
      <c r="M250" s="27"/>
      <c r="N250" s="24"/>
    </row>
    <row r="251" spans="1:14" x14ac:dyDescent="0.25">
      <c r="A251" s="98" t="s">
        <v>115</v>
      </c>
      <c r="B251" s="28" t="s">
        <v>6</v>
      </c>
      <c r="C251" s="29" t="s">
        <v>114</v>
      </c>
      <c r="D251" s="25">
        <v>13155858000</v>
      </c>
      <c r="E251" s="30">
        <v>7888496945</v>
      </c>
      <c r="F251" s="30">
        <v>5267361055</v>
      </c>
      <c r="G251" s="26"/>
      <c r="H251" s="26"/>
      <c r="I251" s="25">
        <v>18418201.199999999</v>
      </c>
      <c r="J251" s="30">
        <v>11043895.722999999</v>
      </c>
      <c r="K251" s="30">
        <v>7374305.477</v>
      </c>
      <c r="L251" s="26"/>
      <c r="M251" s="27"/>
      <c r="N251" s="24"/>
    </row>
    <row r="252" spans="1:14" x14ac:dyDescent="0.25">
      <c r="A252" s="99"/>
      <c r="B252" s="28" t="s">
        <v>12</v>
      </c>
      <c r="C252" s="29" t="s">
        <v>114</v>
      </c>
      <c r="D252" s="25">
        <v>29372416000</v>
      </c>
      <c r="E252" s="30">
        <v>13264238208</v>
      </c>
      <c r="F252" s="30">
        <v>16108177792</v>
      </c>
      <c r="G252" s="26"/>
      <c r="H252" s="26"/>
      <c r="I252" s="25">
        <v>41121382.399999999</v>
      </c>
      <c r="J252" s="30">
        <v>18569933.4912</v>
      </c>
      <c r="K252" s="30">
        <v>22551448.908799998</v>
      </c>
      <c r="L252" s="26"/>
      <c r="M252" s="27"/>
      <c r="N252" s="24"/>
    </row>
    <row r="253" spans="1:14" x14ac:dyDescent="0.25">
      <c r="A253" s="99"/>
      <c r="B253" s="28" t="s">
        <v>21</v>
      </c>
      <c r="C253" s="29" t="s">
        <v>114</v>
      </c>
      <c r="D253" s="25">
        <v>32684407000</v>
      </c>
      <c r="E253" s="26"/>
      <c r="F253" s="30">
        <v>32684407000</v>
      </c>
      <c r="G253" s="26"/>
      <c r="H253" s="26"/>
      <c r="I253" s="25">
        <v>45758169.799999997</v>
      </c>
      <c r="J253" s="26"/>
      <c r="K253" s="30">
        <v>45758169.799999997</v>
      </c>
      <c r="L253" s="26"/>
      <c r="M253" s="27"/>
      <c r="N253" s="24"/>
    </row>
    <row r="254" spans="1:14" x14ac:dyDescent="0.25">
      <c r="A254" s="93" t="s">
        <v>116</v>
      </c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5"/>
      <c r="N254" s="24"/>
    </row>
    <row r="255" spans="1:14" x14ac:dyDescent="0.25">
      <c r="A255" s="96" t="s">
        <v>117</v>
      </c>
      <c r="B255" s="97"/>
      <c r="C255" s="97"/>
      <c r="D255" s="25">
        <v>13483166.995999999</v>
      </c>
      <c r="E255" s="25">
        <v>13483166.995999999</v>
      </c>
      <c r="F255" s="26"/>
      <c r="G255" s="26"/>
      <c r="H255" s="26"/>
      <c r="I255" s="25">
        <v>81203721.550109595</v>
      </c>
      <c r="J255" s="25">
        <v>81203721.550109595</v>
      </c>
      <c r="K255" s="26"/>
      <c r="L255" s="26"/>
      <c r="M255" s="27"/>
      <c r="N255" s="24"/>
    </row>
    <row r="256" spans="1:14" x14ac:dyDescent="0.25">
      <c r="A256" s="28" t="s">
        <v>118</v>
      </c>
      <c r="B256" s="28" t="s">
        <v>6</v>
      </c>
      <c r="C256" s="29" t="s">
        <v>117</v>
      </c>
      <c r="D256" s="25">
        <v>8662500</v>
      </c>
      <c r="E256" s="30">
        <v>8662500</v>
      </c>
      <c r="F256" s="26"/>
      <c r="G256" s="26"/>
      <c r="H256" s="26"/>
      <c r="I256" s="25">
        <v>52170772.5</v>
      </c>
      <c r="J256" s="30">
        <v>52170772.5</v>
      </c>
      <c r="K256" s="26"/>
      <c r="L256" s="26"/>
      <c r="M256" s="27"/>
      <c r="N256" s="24"/>
    </row>
    <row r="257" spans="1:14" x14ac:dyDescent="0.25">
      <c r="A257" s="28" t="s">
        <v>119</v>
      </c>
      <c r="B257" s="28" t="s">
        <v>6</v>
      </c>
      <c r="C257" s="29" t="s">
        <v>117</v>
      </c>
      <c r="D257" s="25">
        <v>4820666.9960000003</v>
      </c>
      <c r="E257" s="30">
        <v>4820666.9960000003</v>
      </c>
      <c r="F257" s="26"/>
      <c r="G257" s="26"/>
      <c r="H257" s="26"/>
      <c r="I257" s="25">
        <v>29032949.050109599</v>
      </c>
      <c r="J257" s="30">
        <v>29032949.050109599</v>
      </c>
      <c r="K257" s="26"/>
      <c r="L257" s="26"/>
      <c r="M257" s="27"/>
      <c r="N257" s="24"/>
    </row>
    <row r="258" spans="1:14" x14ac:dyDescent="0.25">
      <c r="A258" s="93" t="s">
        <v>120</v>
      </c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5"/>
      <c r="N258" s="24"/>
    </row>
    <row r="259" spans="1:14" x14ac:dyDescent="0.25">
      <c r="A259" s="96" t="s">
        <v>5</v>
      </c>
      <c r="B259" s="97"/>
      <c r="C259" s="97"/>
      <c r="D259" s="25">
        <v>12314867.050000001</v>
      </c>
      <c r="E259" s="25">
        <v>7560947.3099999996</v>
      </c>
      <c r="F259" s="25">
        <v>4753919.74</v>
      </c>
      <c r="G259" s="26"/>
      <c r="H259" s="26"/>
      <c r="I259" s="25">
        <v>24085786.422401499</v>
      </c>
      <c r="J259" s="25">
        <v>14787927.577317299</v>
      </c>
      <c r="K259" s="25">
        <v>9297858.8450841997</v>
      </c>
      <c r="L259" s="26"/>
      <c r="M259" s="27"/>
      <c r="N259" s="24"/>
    </row>
    <row r="260" spans="1:14" x14ac:dyDescent="0.25">
      <c r="A260" s="96" t="s">
        <v>121</v>
      </c>
      <c r="B260" s="97"/>
      <c r="C260" s="97"/>
      <c r="D260" s="25">
        <v>27697165.890000001</v>
      </c>
      <c r="E260" s="25">
        <v>15853487.73</v>
      </c>
      <c r="F260" s="25">
        <v>11843678.16</v>
      </c>
      <c r="G260" s="26"/>
      <c r="H260" s="26"/>
      <c r="I260" s="25">
        <v>67190388.549555704</v>
      </c>
      <c r="J260" s="25">
        <v>38458880.7632806</v>
      </c>
      <c r="K260" s="25">
        <v>28731507.786274999</v>
      </c>
      <c r="L260" s="26"/>
      <c r="M260" s="27"/>
      <c r="N260" s="24"/>
    </row>
    <row r="261" spans="1:14" x14ac:dyDescent="0.25">
      <c r="A261" s="28" t="s">
        <v>122</v>
      </c>
      <c r="B261" s="28" t="s">
        <v>6</v>
      </c>
      <c r="C261" s="29" t="s">
        <v>5</v>
      </c>
      <c r="D261" s="25">
        <v>9266664.6699999999</v>
      </c>
      <c r="E261" s="30">
        <v>5366664.67</v>
      </c>
      <c r="F261" s="30">
        <v>3900000</v>
      </c>
      <c r="G261" s="26"/>
      <c r="H261" s="26"/>
      <c r="I261" s="25">
        <v>18124020.7615261</v>
      </c>
      <c r="J261" s="30">
        <v>10496283.7615261</v>
      </c>
      <c r="K261" s="30">
        <v>7627737</v>
      </c>
      <c r="L261" s="26"/>
      <c r="M261" s="27"/>
      <c r="N261" s="24"/>
    </row>
    <row r="262" spans="1:14" x14ac:dyDescent="0.25">
      <c r="A262" s="28" t="s">
        <v>123</v>
      </c>
      <c r="B262" s="28" t="s">
        <v>6</v>
      </c>
      <c r="C262" s="29" t="s">
        <v>5</v>
      </c>
      <c r="D262" s="25">
        <v>3048202.38</v>
      </c>
      <c r="E262" s="30">
        <v>2194282.64</v>
      </c>
      <c r="F262" s="30">
        <v>853919.74</v>
      </c>
      <c r="G262" s="26"/>
      <c r="H262" s="26"/>
      <c r="I262" s="25">
        <v>5961765.6608753996</v>
      </c>
      <c r="J262" s="30">
        <v>4291643.8157911999</v>
      </c>
      <c r="K262" s="30">
        <v>1670121.8450841999</v>
      </c>
      <c r="L262" s="26"/>
      <c r="M262" s="27"/>
      <c r="N262" s="24"/>
    </row>
    <row r="263" spans="1:14" x14ac:dyDescent="0.25">
      <c r="A263" s="28" t="s">
        <v>124</v>
      </c>
      <c r="B263" s="28" t="s">
        <v>6</v>
      </c>
      <c r="C263" s="29" t="s">
        <v>121</v>
      </c>
      <c r="D263" s="25">
        <v>1954901.49</v>
      </c>
      <c r="E263" s="30">
        <v>1954901.49</v>
      </c>
      <c r="F263" s="26"/>
      <c r="G263" s="26"/>
      <c r="H263" s="26"/>
      <c r="I263" s="25">
        <v>4742383.7951820605</v>
      </c>
      <c r="J263" s="30">
        <v>4742383.7951820605</v>
      </c>
      <c r="K263" s="26"/>
      <c r="L263" s="26"/>
      <c r="M263" s="27"/>
      <c r="N263" s="24"/>
    </row>
    <row r="264" spans="1:14" x14ac:dyDescent="0.25">
      <c r="A264" s="28" t="s">
        <v>125</v>
      </c>
      <c r="B264" s="28" t="s">
        <v>6</v>
      </c>
      <c r="C264" s="29" t="s">
        <v>121</v>
      </c>
      <c r="D264" s="25">
        <v>4694701.87</v>
      </c>
      <c r="E264" s="30">
        <v>2846688</v>
      </c>
      <c r="F264" s="30">
        <v>1848013.87</v>
      </c>
      <c r="G264" s="26"/>
      <c r="H264" s="26"/>
      <c r="I264" s="25">
        <v>11388849.098221799</v>
      </c>
      <c r="J264" s="30">
        <v>6905763.3390720002</v>
      </c>
      <c r="K264" s="30">
        <v>4483085.7591497796</v>
      </c>
      <c r="L264" s="26"/>
      <c r="M264" s="27"/>
      <c r="N264" s="24"/>
    </row>
    <row r="265" spans="1:14" x14ac:dyDescent="0.25">
      <c r="A265" s="28" t="s">
        <v>126</v>
      </c>
      <c r="B265" s="28" t="s">
        <v>6</v>
      </c>
      <c r="C265" s="29" t="s">
        <v>121</v>
      </c>
      <c r="D265" s="25">
        <v>2072376.69</v>
      </c>
      <c r="E265" s="30">
        <v>1281392.92</v>
      </c>
      <c r="F265" s="30">
        <v>790983.77</v>
      </c>
      <c r="G265" s="26"/>
      <c r="H265" s="26"/>
      <c r="I265" s="25">
        <v>5027366.1780108605</v>
      </c>
      <c r="J265" s="30">
        <v>3108523.39627048</v>
      </c>
      <c r="K265" s="30">
        <v>1918842.78174038</v>
      </c>
      <c r="L265" s="26"/>
      <c r="M265" s="27"/>
      <c r="N265" s="24"/>
    </row>
    <row r="266" spans="1:14" x14ac:dyDescent="0.25">
      <c r="A266" s="28" t="s">
        <v>127</v>
      </c>
      <c r="B266" s="28" t="s">
        <v>6</v>
      </c>
      <c r="C266" s="29" t="s">
        <v>121</v>
      </c>
      <c r="D266" s="25">
        <v>6238828.0800000001</v>
      </c>
      <c r="E266" s="30">
        <v>4084250</v>
      </c>
      <c r="F266" s="30">
        <v>2154578.08</v>
      </c>
      <c r="G266" s="26"/>
      <c r="H266" s="26"/>
      <c r="I266" s="25">
        <v>15134735.6063035</v>
      </c>
      <c r="J266" s="30">
        <v>9907957.5694999993</v>
      </c>
      <c r="K266" s="30">
        <v>5226778.0368035203</v>
      </c>
      <c r="L266" s="26"/>
      <c r="M266" s="27"/>
      <c r="N266" s="24"/>
    </row>
    <row r="267" spans="1:14" x14ac:dyDescent="0.25">
      <c r="A267" s="28" t="s">
        <v>128</v>
      </c>
      <c r="B267" s="28" t="s">
        <v>6</v>
      </c>
      <c r="C267" s="29" t="s">
        <v>121</v>
      </c>
      <c r="D267" s="25">
        <v>5887260.5099999998</v>
      </c>
      <c r="E267" s="30">
        <v>2944584.32</v>
      </c>
      <c r="F267" s="30">
        <v>2942676.19</v>
      </c>
      <c r="G267" s="26"/>
      <c r="H267" s="26"/>
      <c r="I267" s="25">
        <v>14281869.947645901</v>
      </c>
      <c r="J267" s="30">
        <v>7143249.4343820801</v>
      </c>
      <c r="K267" s="30">
        <v>7138620.5132638598</v>
      </c>
      <c r="L267" s="26"/>
      <c r="M267" s="27"/>
      <c r="N267" s="24"/>
    </row>
    <row r="268" spans="1:14" x14ac:dyDescent="0.25">
      <c r="A268" s="28" t="s">
        <v>129</v>
      </c>
      <c r="B268" s="28" t="s">
        <v>6</v>
      </c>
      <c r="C268" s="29" t="s">
        <v>121</v>
      </c>
      <c r="D268" s="25">
        <v>6849097.25</v>
      </c>
      <c r="E268" s="30">
        <v>2741671</v>
      </c>
      <c r="F268" s="30">
        <v>4107426.25</v>
      </c>
      <c r="G268" s="26"/>
      <c r="H268" s="26"/>
      <c r="I268" s="25">
        <v>16615183.924191499</v>
      </c>
      <c r="J268" s="30">
        <v>6651003.2288739998</v>
      </c>
      <c r="K268" s="30">
        <v>9964180.6953174993</v>
      </c>
      <c r="L268" s="26"/>
      <c r="M268" s="27"/>
      <c r="N268" s="24"/>
    </row>
    <row r="269" spans="1:14" x14ac:dyDescent="0.25">
      <c r="A269" s="93" t="s">
        <v>130</v>
      </c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5"/>
      <c r="N269" s="24"/>
    </row>
    <row r="270" spans="1:14" x14ac:dyDescent="0.25">
      <c r="A270" s="96" t="s">
        <v>121</v>
      </c>
      <c r="B270" s="97"/>
      <c r="C270" s="97"/>
      <c r="D270" s="25">
        <v>355034375</v>
      </c>
      <c r="E270" s="25">
        <v>222987583.31</v>
      </c>
      <c r="F270" s="25">
        <v>129394791.69</v>
      </c>
      <c r="G270" s="25">
        <v>2652000</v>
      </c>
      <c r="H270" s="25">
        <v>0</v>
      </c>
      <c r="I270" s="25">
        <v>861275760.10625005</v>
      </c>
      <c r="J270" s="25">
        <v>540944240.426229</v>
      </c>
      <c r="K270" s="25">
        <v>313898048.79202098</v>
      </c>
      <c r="L270" s="25">
        <v>6433470.8880000003</v>
      </c>
      <c r="M270" s="31">
        <v>0</v>
      </c>
      <c r="N270" s="24"/>
    </row>
    <row r="271" spans="1:14" x14ac:dyDescent="0.25">
      <c r="A271" s="98" t="s">
        <v>131</v>
      </c>
      <c r="B271" s="28" t="s">
        <v>6</v>
      </c>
      <c r="C271" s="29" t="s">
        <v>121</v>
      </c>
      <c r="D271" s="25">
        <v>36990625</v>
      </c>
      <c r="E271" s="30">
        <v>24660416.649999999</v>
      </c>
      <c r="F271" s="30">
        <v>12330208.35</v>
      </c>
      <c r="G271" s="26"/>
      <c r="H271" s="26"/>
      <c r="I271" s="25">
        <v>89735335.243750006</v>
      </c>
      <c r="J271" s="30">
        <v>59823556.788735099</v>
      </c>
      <c r="K271" s="30">
        <v>29911778.455014899</v>
      </c>
      <c r="L271" s="26"/>
      <c r="M271" s="27"/>
      <c r="N271" s="24"/>
    </row>
    <row r="272" spans="1:14" x14ac:dyDescent="0.25">
      <c r="A272" s="99"/>
      <c r="B272" s="28" t="s">
        <v>12</v>
      </c>
      <c r="C272" s="29" t="s">
        <v>121</v>
      </c>
      <c r="D272" s="25">
        <v>52843750</v>
      </c>
      <c r="E272" s="30">
        <v>35229166.659999996</v>
      </c>
      <c r="F272" s="30">
        <v>17614583.34</v>
      </c>
      <c r="G272" s="26"/>
      <c r="H272" s="26"/>
      <c r="I272" s="25">
        <v>128193336.0625</v>
      </c>
      <c r="J272" s="30">
        <v>85462224.025493994</v>
      </c>
      <c r="K272" s="30">
        <v>42731112.037005998</v>
      </c>
      <c r="L272" s="26"/>
      <c r="M272" s="27"/>
      <c r="N272" s="24"/>
    </row>
    <row r="273" spans="1:14" x14ac:dyDescent="0.25">
      <c r="A273" s="28" t="s">
        <v>132</v>
      </c>
      <c r="B273" s="28" t="s">
        <v>6</v>
      </c>
      <c r="C273" s="29" t="s">
        <v>121</v>
      </c>
      <c r="D273" s="25">
        <v>265200000</v>
      </c>
      <c r="E273" s="30">
        <v>163098000</v>
      </c>
      <c r="F273" s="30">
        <v>99450000</v>
      </c>
      <c r="G273" s="30">
        <v>2652000</v>
      </c>
      <c r="H273" s="26"/>
      <c r="I273" s="25">
        <v>643347088.79999995</v>
      </c>
      <c r="J273" s="30">
        <v>395658459.61199999</v>
      </c>
      <c r="K273" s="30">
        <v>241255158.30000001</v>
      </c>
      <c r="L273" s="30">
        <v>6433470.8880000003</v>
      </c>
      <c r="M273" s="27"/>
      <c r="N273" s="24"/>
    </row>
    <row r="274" spans="1:14" x14ac:dyDescent="0.25">
      <c r="A274" s="93" t="s">
        <v>133</v>
      </c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5"/>
      <c r="N274" s="24"/>
    </row>
    <row r="275" spans="1:14" x14ac:dyDescent="0.25">
      <c r="A275" s="96" t="s">
        <v>5</v>
      </c>
      <c r="B275" s="97"/>
      <c r="C275" s="97"/>
      <c r="D275" s="25">
        <v>84386359.170000002</v>
      </c>
      <c r="E275" s="25">
        <v>78965595.489999995</v>
      </c>
      <c r="F275" s="25">
        <v>5420763.6799999997</v>
      </c>
      <c r="G275" s="26"/>
      <c r="H275" s="26"/>
      <c r="I275" s="25">
        <v>165045372.855461</v>
      </c>
      <c r="J275" s="25">
        <v>154443280.62720701</v>
      </c>
      <c r="K275" s="25">
        <v>10602092.2282544</v>
      </c>
      <c r="L275" s="26"/>
      <c r="M275" s="27"/>
      <c r="N275" s="24"/>
    </row>
    <row r="276" spans="1:14" x14ac:dyDescent="0.25">
      <c r="A276" s="28" t="s">
        <v>134</v>
      </c>
      <c r="B276" s="28" t="s">
        <v>6</v>
      </c>
      <c r="C276" s="29" t="s">
        <v>5</v>
      </c>
      <c r="D276" s="25">
        <v>3672000</v>
      </c>
      <c r="E276" s="30">
        <v>1468800</v>
      </c>
      <c r="F276" s="30">
        <v>2203200</v>
      </c>
      <c r="G276" s="26"/>
      <c r="H276" s="26"/>
      <c r="I276" s="25">
        <v>7181807.7599999998</v>
      </c>
      <c r="J276" s="30">
        <v>2872723.1039999998</v>
      </c>
      <c r="K276" s="30">
        <v>4309084.6560000004</v>
      </c>
      <c r="L276" s="26"/>
      <c r="M276" s="27"/>
      <c r="N276" s="24"/>
    </row>
    <row r="277" spans="1:14" x14ac:dyDescent="0.25">
      <c r="A277" s="98" t="s">
        <v>135</v>
      </c>
      <c r="B277" s="28" t="s">
        <v>6</v>
      </c>
      <c r="C277" s="29" t="s">
        <v>5</v>
      </c>
      <c r="D277" s="25">
        <v>5126667.16</v>
      </c>
      <c r="E277" s="30">
        <v>3153333.62</v>
      </c>
      <c r="F277" s="30">
        <v>1973333.54</v>
      </c>
      <c r="G277" s="26"/>
      <c r="H277" s="26"/>
      <c r="I277" s="25">
        <v>10026889.431542801</v>
      </c>
      <c r="J277" s="30">
        <v>6167384.4940045998</v>
      </c>
      <c r="K277" s="30">
        <v>3859504.9375382001</v>
      </c>
      <c r="L277" s="26"/>
      <c r="M277" s="27"/>
      <c r="N277" s="24"/>
    </row>
    <row r="278" spans="1:14" x14ac:dyDescent="0.25">
      <c r="A278" s="99"/>
      <c r="B278" s="28" t="s">
        <v>12</v>
      </c>
      <c r="C278" s="29" t="s">
        <v>5</v>
      </c>
      <c r="D278" s="25">
        <v>2206666.84</v>
      </c>
      <c r="E278" s="30">
        <v>2206666.84</v>
      </c>
      <c r="F278" s="26"/>
      <c r="G278" s="26"/>
      <c r="H278" s="26"/>
      <c r="I278" s="25">
        <v>4315865.2056772001</v>
      </c>
      <c r="J278" s="30">
        <v>4315865.2056772001</v>
      </c>
      <c r="K278" s="26"/>
      <c r="L278" s="26"/>
      <c r="M278" s="27"/>
      <c r="N278" s="24"/>
    </row>
    <row r="279" spans="1:14" x14ac:dyDescent="0.25">
      <c r="A279" s="98" t="s">
        <v>136</v>
      </c>
      <c r="B279" s="28" t="s">
        <v>6</v>
      </c>
      <c r="C279" s="29" t="s">
        <v>5</v>
      </c>
      <c r="D279" s="25">
        <v>16640625</v>
      </c>
      <c r="E279" s="30">
        <v>16640625</v>
      </c>
      <c r="F279" s="26"/>
      <c r="G279" s="26"/>
      <c r="H279" s="26"/>
      <c r="I279" s="25">
        <v>32546233.59375</v>
      </c>
      <c r="J279" s="30">
        <v>32546233.59375</v>
      </c>
      <c r="K279" s="26"/>
      <c r="L279" s="26"/>
      <c r="M279" s="27"/>
      <c r="N279" s="24"/>
    </row>
    <row r="280" spans="1:14" x14ac:dyDescent="0.25">
      <c r="A280" s="99"/>
      <c r="B280" s="28" t="s">
        <v>12</v>
      </c>
      <c r="C280" s="29" t="s">
        <v>5</v>
      </c>
      <c r="D280" s="25">
        <v>5546875</v>
      </c>
      <c r="E280" s="30">
        <v>5546875</v>
      </c>
      <c r="F280" s="26"/>
      <c r="G280" s="26"/>
      <c r="H280" s="26"/>
      <c r="I280" s="25">
        <v>10848744.53125</v>
      </c>
      <c r="J280" s="30">
        <v>10848744.53125</v>
      </c>
      <c r="K280" s="26"/>
      <c r="L280" s="26"/>
      <c r="M280" s="27"/>
      <c r="N280" s="24"/>
    </row>
    <row r="281" spans="1:14" x14ac:dyDescent="0.25">
      <c r="A281" s="98" t="s">
        <v>137</v>
      </c>
      <c r="B281" s="28" t="s">
        <v>6</v>
      </c>
      <c r="C281" s="29" t="s">
        <v>5</v>
      </c>
      <c r="D281" s="25">
        <v>8832126.7100000009</v>
      </c>
      <c r="E281" s="30">
        <v>8832126.7100000009</v>
      </c>
      <c r="F281" s="26"/>
      <c r="G281" s="26"/>
      <c r="H281" s="26"/>
      <c r="I281" s="25">
        <v>17274138.383219302</v>
      </c>
      <c r="J281" s="30">
        <v>17274138.383219302</v>
      </c>
      <c r="K281" s="26"/>
      <c r="L281" s="26"/>
      <c r="M281" s="27"/>
      <c r="N281" s="24"/>
    </row>
    <row r="282" spans="1:14" x14ac:dyDescent="0.25">
      <c r="A282" s="99"/>
      <c r="B282" s="28" t="s">
        <v>12</v>
      </c>
      <c r="C282" s="29" t="s">
        <v>5</v>
      </c>
      <c r="D282" s="25">
        <v>36412345.229999997</v>
      </c>
      <c r="E282" s="30">
        <v>36412345.229999997</v>
      </c>
      <c r="F282" s="26"/>
      <c r="G282" s="26"/>
      <c r="H282" s="26"/>
      <c r="I282" s="25">
        <v>71216357.171190903</v>
      </c>
      <c r="J282" s="30">
        <v>71216357.171190903</v>
      </c>
      <c r="K282" s="26"/>
      <c r="L282" s="26"/>
      <c r="M282" s="27"/>
      <c r="N282" s="24"/>
    </row>
    <row r="283" spans="1:14" x14ac:dyDescent="0.25">
      <c r="A283" s="28" t="s">
        <v>138</v>
      </c>
      <c r="B283" s="28" t="s">
        <v>6</v>
      </c>
      <c r="C283" s="29" t="s">
        <v>5</v>
      </c>
      <c r="D283" s="25">
        <v>334230.14</v>
      </c>
      <c r="E283" s="26"/>
      <c r="F283" s="30">
        <v>334230.14</v>
      </c>
      <c r="G283" s="26"/>
      <c r="H283" s="26"/>
      <c r="I283" s="25">
        <v>653697.33471620001</v>
      </c>
      <c r="J283" s="26"/>
      <c r="K283" s="30">
        <v>653697.33471620001</v>
      </c>
      <c r="L283" s="26"/>
      <c r="M283" s="27"/>
      <c r="N283" s="24"/>
    </row>
    <row r="284" spans="1:14" x14ac:dyDescent="0.25">
      <c r="A284" s="28" t="s">
        <v>139</v>
      </c>
      <c r="B284" s="28" t="s">
        <v>6</v>
      </c>
      <c r="C284" s="29" t="s">
        <v>5</v>
      </c>
      <c r="D284" s="25">
        <v>4704823.09</v>
      </c>
      <c r="E284" s="30">
        <v>4704823.09</v>
      </c>
      <c r="F284" s="26"/>
      <c r="G284" s="26"/>
      <c r="H284" s="26"/>
      <c r="I284" s="25">
        <v>9201834.1441146992</v>
      </c>
      <c r="J284" s="30">
        <v>9201834.1441146992</v>
      </c>
      <c r="K284" s="26"/>
      <c r="L284" s="26"/>
      <c r="M284" s="27"/>
      <c r="N284" s="24"/>
    </row>
    <row r="285" spans="1:14" x14ac:dyDescent="0.25">
      <c r="A285" s="28" t="s">
        <v>140</v>
      </c>
      <c r="B285" s="28" t="s">
        <v>6</v>
      </c>
      <c r="C285" s="29" t="s">
        <v>5</v>
      </c>
      <c r="D285" s="25">
        <v>910000</v>
      </c>
      <c r="E285" s="26"/>
      <c r="F285" s="30">
        <v>910000</v>
      </c>
      <c r="G285" s="26"/>
      <c r="H285" s="26"/>
      <c r="I285" s="25">
        <v>1779805.3</v>
      </c>
      <c r="J285" s="26"/>
      <c r="K285" s="30">
        <v>1779805.3</v>
      </c>
      <c r="L285" s="26"/>
      <c r="M285" s="27"/>
      <c r="N285" s="24"/>
    </row>
    <row r="286" spans="1:14" x14ac:dyDescent="0.25">
      <c r="A286" s="93" t="s">
        <v>141</v>
      </c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5"/>
      <c r="N286" s="24"/>
    </row>
    <row r="287" spans="1:14" x14ac:dyDescent="0.25">
      <c r="A287" s="96" t="s">
        <v>5</v>
      </c>
      <c r="B287" s="97"/>
      <c r="C287" s="97"/>
      <c r="D287" s="25">
        <v>40520034.299999997</v>
      </c>
      <c r="E287" s="25">
        <v>40520034.299999997</v>
      </c>
      <c r="F287" s="26"/>
      <c r="G287" s="26"/>
      <c r="H287" s="26"/>
      <c r="I287" s="25">
        <v>79250298.684968993</v>
      </c>
      <c r="J287" s="25">
        <v>79250298.684968993</v>
      </c>
      <c r="K287" s="26"/>
      <c r="L287" s="26"/>
      <c r="M287" s="27"/>
      <c r="N287" s="24"/>
    </row>
    <row r="288" spans="1:14" x14ac:dyDescent="0.25">
      <c r="A288" s="96" t="s">
        <v>10</v>
      </c>
      <c r="B288" s="97"/>
      <c r="C288" s="97"/>
      <c r="D288" s="25">
        <v>83242033.430000007</v>
      </c>
      <c r="E288" s="25">
        <v>81495428.849999994</v>
      </c>
      <c r="F288" s="25">
        <v>1502892.28</v>
      </c>
      <c r="G288" s="25">
        <v>243712.3</v>
      </c>
      <c r="H288" s="26"/>
      <c r="I288" s="25">
        <v>149556549.63590899</v>
      </c>
      <c r="J288" s="25">
        <v>146418517.75706601</v>
      </c>
      <c r="K288" s="25">
        <v>2700166.9061851599</v>
      </c>
      <c r="L288" s="25">
        <v>437864.97265810001</v>
      </c>
      <c r="M288" s="27"/>
      <c r="N288" s="24"/>
    </row>
    <row r="289" spans="1:14" x14ac:dyDescent="0.25">
      <c r="A289" s="28" t="s">
        <v>142</v>
      </c>
      <c r="B289" s="28" t="s">
        <v>6</v>
      </c>
      <c r="C289" s="29" t="s">
        <v>5</v>
      </c>
      <c r="D289" s="25">
        <v>17955754.300000001</v>
      </c>
      <c r="E289" s="30">
        <v>17955754.300000001</v>
      </c>
      <c r="F289" s="26"/>
      <c r="G289" s="26"/>
      <c r="H289" s="26"/>
      <c r="I289" s="25">
        <v>35118402.932568997</v>
      </c>
      <c r="J289" s="30">
        <v>35118402.932568997</v>
      </c>
      <c r="K289" s="26"/>
      <c r="L289" s="26"/>
      <c r="M289" s="27"/>
      <c r="N289" s="24"/>
    </row>
    <row r="290" spans="1:14" x14ac:dyDescent="0.25">
      <c r="A290" s="28" t="s">
        <v>143</v>
      </c>
      <c r="B290" s="28" t="s">
        <v>6</v>
      </c>
      <c r="C290" s="29" t="s">
        <v>5</v>
      </c>
      <c r="D290" s="25">
        <v>22564280</v>
      </c>
      <c r="E290" s="30">
        <v>22564280</v>
      </c>
      <c r="F290" s="26"/>
      <c r="G290" s="26"/>
      <c r="H290" s="26"/>
      <c r="I290" s="25">
        <v>44131895.752400003</v>
      </c>
      <c r="J290" s="30">
        <v>44131895.752400003</v>
      </c>
      <c r="K290" s="26"/>
      <c r="L290" s="26"/>
      <c r="M290" s="27"/>
      <c r="N290" s="24"/>
    </row>
    <row r="291" spans="1:14" x14ac:dyDescent="0.25">
      <c r="A291" s="28" t="s">
        <v>142</v>
      </c>
      <c r="B291" s="28" t="s">
        <v>6</v>
      </c>
      <c r="C291" s="29" t="s">
        <v>10</v>
      </c>
      <c r="D291" s="25">
        <v>35185945.829999998</v>
      </c>
      <c r="E291" s="30">
        <v>35185945.829999998</v>
      </c>
      <c r="F291" s="26"/>
      <c r="G291" s="26"/>
      <c r="H291" s="26"/>
      <c r="I291" s="25">
        <v>63216724.017632</v>
      </c>
      <c r="J291" s="30">
        <v>63216724.017632</v>
      </c>
      <c r="K291" s="26"/>
      <c r="L291" s="26"/>
      <c r="M291" s="27"/>
      <c r="N291" s="24"/>
    </row>
    <row r="292" spans="1:14" x14ac:dyDescent="0.25">
      <c r="A292" s="28" t="s">
        <v>144</v>
      </c>
      <c r="B292" s="28" t="s">
        <v>6</v>
      </c>
      <c r="C292" s="29" t="s">
        <v>10</v>
      </c>
      <c r="D292" s="25">
        <v>27150000</v>
      </c>
      <c r="E292" s="30">
        <v>27150000</v>
      </c>
      <c r="F292" s="26"/>
      <c r="G292" s="26"/>
      <c r="H292" s="26"/>
      <c r="I292" s="25">
        <v>48778966.049999997</v>
      </c>
      <c r="J292" s="30">
        <v>48778966.049999997</v>
      </c>
      <c r="K292" s="26"/>
      <c r="L292" s="26"/>
      <c r="M292" s="27"/>
      <c r="N292" s="24"/>
    </row>
    <row r="293" spans="1:14" x14ac:dyDescent="0.25">
      <c r="A293" s="28" t="s">
        <v>145</v>
      </c>
      <c r="B293" s="28" t="s">
        <v>6</v>
      </c>
      <c r="C293" s="29" t="s">
        <v>10</v>
      </c>
      <c r="D293" s="25">
        <v>2798553.75</v>
      </c>
      <c r="E293" s="30">
        <v>2798553.75</v>
      </c>
      <c r="F293" s="26"/>
      <c r="G293" s="26"/>
      <c r="H293" s="26"/>
      <c r="I293" s="25">
        <v>5028013.1992762499</v>
      </c>
      <c r="J293" s="30">
        <v>5028013.1992762499</v>
      </c>
      <c r="K293" s="26"/>
      <c r="L293" s="26"/>
      <c r="M293" s="27"/>
      <c r="N293" s="24"/>
    </row>
    <row r="294" spans="1:14" x14ac:dyDescent="0.25">
      <c r="A294" s="28" t="s">
        <v>146</v>
      </c>
      <c r="B294" s="28" t="s">
        <v>6</v>
      </c>
      <c r="C294" s="29" t="s">
        <v>10</v>
      </c>
      <c r="D294" s="25">
        <v>3249496.86</v>
      </c>
      <c r="E294" s="30">
        <v>1502892.28</v>
      </c>
      <c r="F294" s="30">
        <v>1502892.28</v>
      </c>
      <c r="G294" s="30">
        <v>243712.3</v>
      </c>
      <c r="H294" s="26"/>
      <c r="I294" s="25">
        <v>5838198.7850284204</v>
      </c>
      <c r="J294" s="30">
        <v>2700166.9061851599</v>
      </c>
      <c r="K294" s="30">
        <v>2700166.9061851599</v>
      </c>
      <c r="L294" s="30">
        <v>437864.97265810001</v>
      </c>
      <c r="M294" s="27"/>
      <c r="N294" s="24"/>
    </row>
    <row r="295" spans="1:14" x14ac:dyDescent="0.25">
      <c r="A295" s="28" t="s">
        <v>147</v>
      </c>
      <c r="B295" s="28" t="s">
        <v>6</v>
      </c>
      <c r="C295" s="29" t="s">
        <v>10</v>
      </c>
      <c r="D295" s="25">
        <v>4636680</v>
      </c>
      <c r="E295" s="30">
        <v>4636680</v>
      </c>
      <c r="F295" s="26"/>
      <c r="G295" s="26"/>
      <c r="H295" s="26"/>
      <c r="I295" s="25">
        <v>8330477.21196</v>
      </c>
      <c r="J295" s="30">
        <v>8330477.21196</v>
      </c>
      <c r="K295" s="26"/>
      <c r="L295" s="26"/>
      <c r="M295" s="27"/>
      <c r="N295" s="24"/>
    </row>
    <row r="296" spans="1:14" x14ac:dyDescent="0.25">
      <c r="A296" s="28" t="s">
        <v>148</v>
      </c>
      <c r="B296" s="28" t="s">
        <v>6</v>
      </c>
      <c r="C296" s="29" t="s">
        <v>10</v>
      </c>
      <c r="D296" s="25">
        <v>0</v>
      </c>
      <c r="E296" s="30">
        <v>0</v>
      </c>
      <c r="F296" s="26"/>
      <c r="G296" s="26"/>
      <c r="H296" s="26"/>
      <c r="I296" s="25">
        <v>0</v>
      </c>
      <c r="J296" s="30">
        <v>0</v>
      </c>
      <c r="K296" s="26"/>
      <c r="L296" s="26"/>
      <c r="M296" s="27"/>
      <c r="N296" s="24"/>
    </row>
    <row r="297" spans="1:14" x14ac:dyDescent="0.25">
      <c r="A297" s="28" t="s">
        <v>149</v>
      </c>
      <c r="B297" s="28" t="s">
        <v>6</v>
      </c>
      <c r="C297" s="29" t="s">
        <v>10</v>
      </c>
      <c r="D297" s="25">
        <v>5276183.7300000004</v>
      </c>
      <c r="E297" s="30">
        <v>5276183.7300000004</v>
      </c>
      <c r="F297" s="26"/>
      <c r="G297" s="26"/>
      <c r="H297" s="26"/>
      <c r="I297" s="25">
        <v>9479439.6699533109</v>
      </c>
      <c r="J297" s="30">
        <v>9479439.6699533109</v>
      </c>
      <c r="K297" s="26"/>
      <c r="L297" s="26"/>
      <c r="M297" s="27"/>
      <c r="N297" s="24"/>
    </row>
    <row r="298" spans="1:14" x14ac:dyDescent="0.25">
      <c r="A298" s="28" t="s">
        <v>150</v>
      </c>
      <c r="B298" s="28" t="s">
        <v>6</v>
      </c>
      <c r="C298" s="29" t="s">
        <v>10</v>
      </c>
      <c r="D298" s="25">
        <v>3358433.26</v>
      </c>
      <c r="E298" s="30">
        <v>3358433.26</v>
      </c>
      <c r="F298" s="26"/>
      <c r="G298" s="26"/>
      <c r="H298" s="26"/>
      <c r="I298" s="25">
        <v>6033919.04127922</v>
      </c>
      <c r="J298" s="30">
        <v>6033919.04127922</v>
      </c>
      <c r="K298" s="26"/>
      <c r="L298" s="26"/>
      <c r="M298" s="27"/>
      <c r="N298" s="24"/>
    </row>
    <row r="299" spans="1:14" x14ac:dyDescent="0.25">
      <c r="A299" s="28" t="s">
        <v>151</v>
      </c>
      <c r="B299" s="28" t="s">
        <v>6</v>
      </c>
      <c r="C299" s="29" t="s">
        <v>10</v>
      </c>
      <c r="D299" s="25">
        <v>1586740</v>
      </c>
      <c r="E299" s="30">
        <v>1586740</v>
      </c>
      <c r="F299" s="26"/>
      <c r="G299" s="26"/>
      <c r="H299" s="26"/>
      <c r="I299" s="25">
        <v>2850811.66078</v>
      </c>
      <c r="J299" s="30">
        <v>2850811.66078</v>
      </c>
      <c r="K299" s="26"/>
      <c r="L299" s="26"/>
      <c r="M299" s="27"/>
      <c r="N299" s="24"/>
    </row>
    <row r="300" spans="1:14" x14ac:dyDescent="0.25">
      <c r="A300" s="93" t="s">
        <v>152</v>
      </c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5"/>
      <c r="N300" s="24"/>
    </row>
    <row r="301" spans="1:14" x14ac:dyDescent="0.25">
      <c r="A301" s="96" t="s">
        <v>5</v>
      </c>
      <c r="B301" s="97"/>
      <c r="C301" s="97"/>
      <c r="D301" s="25">
        <v>8449216.5700000003</v>
      </c>
      <c r="E301" s="25">
        <v>1416666.7</v>
      </c>
      <c r="F301" s="25">
        <v>7032549.8700000001</v>
      </c>
      <c r="G301" s="26"/>
      <c r="H301" s="26"/>
      <c r="I301" s="25">
        <v>16525231.2441031</v>
      </c>
      <c r="J301" s="25">
        <v>2770759.2318609999</v>
      </c>
      <c r="K301" s="25">
        <v>13754472.012242099</v>
      </c>
      <c r="L301" s="26"/>
      <c r="M301" s="27"/>
      <c r="N301" s="24"/>
    </row>
    <row r="302" spans="1:14" x14ac:dyDescent="0.25">
      <c r="A302" s="28" t="s">
        <v>153</v>
      </c>
      <c r="B302" s="28" t="s">
        <v>6</v>
      </c>
      <c r="C302" s="29" t="s">
        <v>5</v>
      </c>
      <c r="D302" s="25">
        <v>4153846.16</v>
      </c>
      <c r="E302" s="26"/>
      <c r="F302" s="30">
        <v>4153846.16</v>
      </c>
      <c r="G302" s="26"/>
      <c r="H302" s="26"/>
      <c r="I302" s="25">
        <v>8124216.9351128004</v>
      </c>
      <c r="J302" s="26"/>
      <c r="K302" s="30">
        <v>8124216.9351128004</v>
      </c>
      <c r="L302" s="26"/>
      <c r="M302" s="27"/>
      <c r="N302" s="24"/>
    </row>
    <row r="303" spans="1:14" x14ac:dyDescent="0.25">
      <c r="A303" s="28" t="s">
        <v>154</v>
      </c>
      <c r="B303" s="28" t="s">
        <v>6</v>
      </c>
      <c r="C303" s="29" t="s">
        <v>5</v>
      </c>
      <c r="D303" s="25">
        <v>1416666.7</v>
      </c>
      <c r="E303" s="30">
        <v>1416666.7</v>
      </c>
      <c r="F303" s="26"/>
      <c r="G303" s="26"/>
      <c r="H303" s="26"/>
      <c r="I303" s="25">
        <v>2770759.2318609999</v>
      </c>
      <c r="J303" s="30">
        <v>2770759.2318609999</v>
      </c>
      <c r="K303" s="26"/>
      <c r="L303" s="26"/>
      <c r="M303" s="27"/>
      <c r="N303" s="24"/>
    </row>
    <row r="304" spans="1:14" x14ac:dyDescent="0.25">
      <c r="A304" s="28" t="s">
        <v>155</v>
      </c>
      <c r="B304" s="28" t="s">
        <v>6</v>
      </c>
      <c r="C304" s="29" t="s">
        <v>5</v>
      </c>
      <c r="D304" s="25">
        <v>2203703.71</v>
      </c>
      <c r="E304" s="26"/>
      <c r="F304" s="30">
        <v>2203703.71</v>
      </c>
      <c r="G304" s="26"/>
      <c r="H304" s="26"/>
      <c r="I304" s="25">
        <v>4310069.8271292998</v>
      </c>
      <c r="J304" s="26"/>
      <c r="K304" s="30">
        <v>4310069.8271292998</v>
      </c>
      <c r="L304" s="26"/>
      <c r="M304" s="27"/>
      <c r="N304" s="24"/>
    </row>
    <row r="305" spans="1:14" x14ac:dyDescent="0.25">
      <c r="A305" s="28" t="s">
        <v>156</v>
      </c>
      <c r="B305" s="28" t="s">
        <v>6</v>
      </c>
      <c r="C305" s="29" t="s">
        <v>5</v>
      </c>
      <c r="D305" s="25">
        <v>0</v>
      </c>
      <c r="E305" s="30">
        <v>0</v>
      </c>
      <c r="F305" s="26"/>
      <c r="G305" s="26"/>
      <c r="H305" s="26"/>
      <c r="I305" s="25">
        <v>0</v>
      </c>
      <c r="J305" s="30">
        <v>0</v>
      </c>
      <c r="K305" s="26"/>
      <c r="L305" s="26"/>
      <c r="M305" s="27"/>
      <c r="N305" s="24"/>
    </row>
    <row r="306" spans="1:14" x14ac:dyDescent="0.25">
      <c r="A306" s="28" t="s">
        <v>157</v>
      </c>
      <c r="B306" s="28" t="s">
        <v>6</v>
      </c>
      <c r="C306" s="29" t="s">
        <v>5</v>
      </c>
      <c r="D306" s="25">
        <v>675000</v>
      </c>
      <c r="E306" s="26"/>
      <c r="F306" s="30">
        <v>675000</v>
      </c>
      <c r="G306" s="26"/>
      <c r="H306" s="26"/>
      <c r="I306" s="25">
        <v>1320185.25</v>
      </c>
      <c r="J306" s="26"/>
      <c r="K306" s="30">
        <v>1320185.25</v>
      </c>
      <c r="L306" s="26"/>
      <c r="M306" s="27"/>
      <c r="N306" s="24"/>
    </row>
    <row r="307" spans="1:14" x14ac:dyDescent="0.25">
      <c r="A307" s="28" t="s">
        <v>158</v>
      </c>
      <c r="B307" s="28" t="s">
        <v>6</v>
      </c>
      <c r="C307" s="29" t="s">
        <v>5</v>
      </c>
      <c r="D307" s="25">
        <v>0</v>
      </c>
      <c r="E307" s="30">
        <v>0</v>
      </c>
      <c r="F307" s="26"/>
      <c r="G307" s="26"/>
      <c r="H307" s="26"/>
      <c r="I307" s="25">
        <v>0</v>
      </c>
      <c r="J307" s="30">
        <v>0</v>
      </c>
      <c r="K307" s="26"/>
      <c r="L307" s="26"/>
      <c r="M307" s="27"/>
      <c r="N307" s="24"/>
    </row>
    <row r="308" spans="1:14" x14ac:dyDescent="0.25">
      <c r="A308" s="28" t="s">
        <v>159</v>
      </c>
      <c r="B308" s="28" t="s">
        <v>6</v>
      </c>
      <c r="C308" s="29" t="s">
        <v>5</v>
      </c>
      <c r="D308" s="25">
        <v>0</v>
      </c>
      <c r="E308" s="26"/>
      <c r="F308" s="30">
        <v>0</v>
      </c>
      <c r="G308" s="26"/>
      <c r="H308" s="26"/>
      <c r="I308" s="25">
        <v>0</v>
      </c>
      <c r="J308" s="26"/>
      <c r="K308" s="30">
        <v>0</v>
      </c>
      <c r="L308" s="26"/>
      <c r="M308" s="27"/>
      <c r="N308" s="24"/>
    </row>
    <row r="309" spans="1:14" x14ac:dyDescent="0.25">
      <c r="A309" s="93" t="s">
        <v>160</v>
      </c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5"/>
      <c r="N309" s="24"/>
    </row>
    <row r="310" spans="1:14" x14ac:dyDescent="0.25">
      <c r="A310" s="96" t="s">
        <v>5</v>
      </c>
      <c r="B310" s="97"/>
      <c r="C310" s="97"/>
      <c r="D310" s="25">
        <v>85828227.930000007</v>
      </c>
      <c r="E310" s="25">
        <v>44632652.140000001</v>
      </c>
      <c r="F310" s="25">
        <v>22983476.170000002</v>
      </c>
      <c r="G310" s="25">
        <v>1501510</v>
      </c>
      <c r="H310" s="25">
        <v>16710589.619999999</v>
      </c>
      <c r="I310" s="25">
        <v>167865423.032332</v>
      </c>
      <c r="J310" s="25">
        <v>87293880.034976199</v>
      </c>
      <c r="K310" s="25">
        <v>44951772.197571099</v>
      </c>
      <c r="L310" s="25">
        <v>2936698.3032999998</v>
      </c>
      <c r="M310" s="31">
        <v>32683072.4964846</v>
      </c>
      <c r="N310" s="24"/>
    </row>
    <row r="311" spans="1:14" x14ac:dyDescent="0.25">
      <c r="A311" s="96" t="s">
        <v>10</v>
      </c>
      <c r="B311" s="97"/>
      <c r="C311" s="97"/>
      <c r="D311" s="25">
        <v>1773333.4</v>
      </c>
      <c r="E311" s="25">
        <v>933333.4</v>
      </c>
      <c r="F311" s="25">
        <v>840000</v>
      </c>
      <c r="G311" s="26"/>
      <c r="H311" s="26"/>
      <c r="I311" s="25">
        <v>3186054.1331098001</v>
      </c>
      <c r="J311" s="25">
        <v>1676870.6531098001</v>
      </c>
      <c r="K311" s="25">
        <v>1509183.48</v>
      </c>
      <c r="L311" s="26"/>
      <c r="M311" s="27"/>
      <c r="N311" s="24"/>
    </row>
    <row r="312" spans="1:14" x14ac:dyDescent="0.25">
      <c r="A312" s="98" t="s">
        <v>161</v>
      </c>
      <c r="B312" s="28" t="s">
        <v>6</v>
      </c>
      <c r="C312" s="29" t="s">
        <v>5</v>
      </c>
      <c r="D312" s="25">
        <v>7040000.0199999996</v>
      </c>
      <c r="E312" s="26"/>
      <c r="F312" s="26"/>
      <c r="G312" s="26"/>
      <c r="H312" s="30">
        <v>7040000.0199999996</v>
      </c>
      <c r="I312" s="25">
        <v>13769043.2391166</v>
      </c>
      <c r="J312" s="26"/>
      <c r="K312" s="26"/>
      <c r="L312" s="26"/>
      <c r="M312" s="32">
        <v>13769043.2391166</v>
      </c>
      <c r="N312" s="24"/>
    </row>
    <row r="313" spans="1:14" x14ac:dyDescent="0.25">
      <c r="A313" s="99"/>
      <c r="B313" s="28" t="s">
        <v>12</v>
      </c>
      <c r="C313" s="29" t="s">
        <v>5</v>
      </c>
      <c r="D313" s="25">
        <v>9670589.5999999996</v>
      </c>
      <c r="E313" s="26"/>
      <c r="F313" s="26"/>
      <c r="G313" s="26"/>
      <c r="H313" s="30">
        <v>9670589.5999999996</v>
      </c>
      <c r="I313" s="25">
        <v>18914029.257367998</v>
      </c>
      <c r="J313" s="26"/>
      <c r="K313" s="26"/>
      <c r="L313" s="26"/>
      <c r="M313" s="32">
        <v>18914029.257367998</v>
      </c>
      <c r="N313" s="24"/>
    </row>
    <row r="314" spans="1:14" x14ac:dyDescent="0.25">
      <c r="A314" s="98" t="s">
        <v>162</v>
      </c>
      <c r="B314" s="28" t="s">
        <v>6</v>
      </c>
      <c r="C314" s="29" t="s">
        <v>5</v>
      </c>
      <c r="D314" s="25">
        <v>2200000.0099999998</v>
      </c>
      <c r="E314" s="30">
        <v>2200000.0099999998</v>
      </c>
      <c r="F314" s="26"/>
      <c r="G314" s="26"/>
      <c r="H314" s="26"/>
      <c r="I314" s="25">
        <v>4302826.0195583003</v>
      </c>
      <c r="J314" s="30">
        <v>4302826.0195583003</v>
      </c>
      <c r="K314" s="26"/>
      <c r="L314" s="26"/>
      <c r="M314" s="27"/>
      <c r="N314" s="24"/>
    </row>
    <row r="315" spans="1:14" x14ac:dyDescent="0.25">
      <c r="A315" s="99"/>
      <c r="B315" s="28" t="s">
        <v>12</v>
      </c>
      <c r="C315" s="29" t="s">
        <v>5</v>
      </c>
      <c r="D315" s="25">
        <v>740000</v>
      </c>
      <c r="E315" s="26"/>
      <c r="F315" s="30">
        <v>740000</v>
      </c>
      <c r="G315" s="26"/>
      <c r="H315" s="26"/>
      <c r="I315" s="25">
        <v>1447314.2</v>
      </c>
      <c r="J315" s="26"/>
      <c r="K315" s="30">
        <v>1447314.2</v>
      </c>
      <c r="L315" s="26"/>
      <c r="M315" s="27"/>
      <c r="N315" s="24"/>
    </row>
    <row r="316" spans="1:14" x14ac:dyDescent="0.25">
      <c r="A316" s="99"/>
      <c r="B316" s="28" t="s">
        <v>21</v>
      </c>
      <c r="C316" s="29" t="s">
        <v>5</v>
      </c>
      <c r="D316" s="25">
        <v>1050000</v>
      </c>
      <c r="E316" s="30">
        <v>1050000</v>
      </c>
      <c r="F316" s="26"/>
      <c r="G316" s="26"/>
      <c r="H316" s="26"/>
      <c r="I316" s="25">
        <v>2053621.5</v>
      </c>
      <c r="J316" s="30">
        <v>2053621.5</v>
      </c>
      <c r="K316" s="26"/>
      <c r="L316" s="26"/>
      <c r="M316" s="27"/>
      <c r="N316" s="24"/>
    </row>
    <row r="317" spans="1:14" x14ac:dyDescent="0.25">
      <c r="A317" s="99"/>
      <c r="B317" s="28" t="s">
        <v>22</v>
      </c>
      <c r="C317" s="29" t="s">
        <v>5</v>
      </c>
      <c r="D317" s="25">
        <v>866666.66</v>
      </c>
      <c r="E317" s="30">
        <v>866666.66</v>
      </c>
      <c r="F317" s="26"/>
      <c r="G317" s="26"/>
      <c r="H317" s="26"/>
      <c r="I317" s="25">
        <v>1695052.6536278001</v>
      </c>
      <c r="J317" s="30">
        <v>1695052.6536278001</v>
      </c>
      <c r="K317" s="26"/>
      <c r="L317" s="26"/>
      <c r="M317" s="27"/>
      <c r="N317" s="24"/>
    </row>
    <row r="318" spans="1:14" x14ac:dyDescent="0.25">
      <c r="A318" s="99"/>
      <c r="B318" s="28" t="s">
        <v>23</v>
      </c>
      <c r="C318" s="29" t="s">
        <v>5</v>
      </c>
      <c r="D318" s="25">
        <v>188880.97</v>
      </c>
      <c r="E318" s="30">
        <v>188880.97</v>
      </c>
      <c r="F318" s="26"/>
      <c r="G318" s="26"/>
      <c r="H318" s="26"/>
      <c r="I318" s="25">
        <v>369419.06755510002</v>
      </c>
      <c r="J318" s="30">
        <v>369419.06755510002</v>
      </c>
      <c r="K318" s="26"/>
      <c r="L318" s="26"/>
      <c r="M318" s="27"/>
      <c r="N318" s="24"/>
    </row>
    <row r="319" spans="1:14" x14ac:dyDescent="0.25">
      <c r="A319" s="99"/>
      <c r="B319" s="28" t="s">
        <v>78</v>
      </c>
      <c r="C319" s="29" t="s">
        <v>5</v>
      </c>
      <c r="D319" s="25">
        <v>1726666.67</v>
      </c>
      <c r="E319" s="26"/>
      <c r="F319" s="30">
        <v>1726666.67</v>
      </c>
      <c r="G319" s="26"/>
      <c r="H319" s="26"/>
      <c r="I319" s="25">
        <v>3377066.4731860999</v>
      </c>
      <c r="J319" s="26"/>
      <c r="K319" s="30">
        <v>3377066.4731860999</v>
      </c>
      <c r="L319" s="26"/>
      <c r="M319" s="27"/>
      <c r="N319" s="24"/>
    </row>
    <row r="320" spans="1:14" x14ac:dyDescent="0.25">
      <c r="A320" s="28" t="s">
        <v>163</v>
      </c>
      <c r="B320" s="28" t="s">
        <v>6</v>
      </c>
      <c r="C320" s="29" t="s">
        <v>5</v>
      </c>
      <c r="D320" s="25">
        <v>2500000</v>
      </c>
      <c r="E320" s="30">
        <v>2500000</v>
      </c>
      <c r="F320" s="26"/>
      <c r="G320" s="26"/>
      <c r="H320" s="26"/>
      <c r="I320" s="25">
        <v>4889575</v>
      </c>
      <c r="J320" s="30">
        <v>4889575</v>
      </c>
      <c r="K320" s="26"/>
      <c r="L320" s="26"/>
      <c r="M320" s="27"/>
      <c r="N320" s="24"/>
    </row>
    <row r="321" spans="1:14" x14ac:dyDescent="0.25">
      <c r="A321" s="98" t="s">
        <v>164</v>
      </c>
      <c r="B321" s="28" t="s">
        <v>6</v>
      </c>
      <c r="C321" s="29" t="s">
        <v>5</v>
      </c>
      <c r="D321" s="25">
        <v>640000</v>
      </c>
      <c r="E321" s="30">
        <v>296000</v>
      </c>
      <c r="F321" s="30">
        <v>296000</v>
      </c>
      <c r="G321" s="30">
        <v>48000</v>
      </c>
      <c r="H321" s="26"/>
      <c r="I321" s="25">
        <v>1251731.2</v>
      </c>
      <c r="J321" s="30">
        <v>578925.68000000005</v>
      </c>
      <c r="K321" s="30">
        <v>578925.68000000005</v>
      </c>
      <c r="L321" s="30">
        <v>93879.84</v>
      </c>
      <c r="M321" s="27"/>
      <c r="N321" s="24"/>
    </row>
    <row r="322" spans="1:14" x14ac:dyDescent="0.25">
      <c r="A322" s="99"/>
      <c r="B322" s="28" t="s">
        <v>12</v>
      </c>
      <c r="C322" s="29" t="s">
        <v>5</v>
      </c>
      <c r="D322" s="25">
        <v>0</v>
      </c>
      <c r="E322" s="30">
        <v>0</v>
      </c>
      <c r="F322" s="30">
        <v>0</v>
      </c>
      <c r="G322" s="30">
        <v>0</v>
      </c>
      <c r="H322" s="26"/>
      <c r="I322" s="25">
        <v>0</v>
      </c>
      <c r="J322" s="30">
        <v>0</v>
      </c>
      <c r="K322" s="30">
        <v>0</v>
      </c>
      <c r="L322" s="30">
        <v>0</v>
      </c>
      <c r="M322" s="27"/>
      <c r="N322" s="24"/>
    </row>
    <row r="323" spans="1:14" x14ac:dyDescent="0.25">
      <c r="A323" s="99"/>
      <c r="B323" s="28" t="s">
        <v>21</v>
      </c>
      <c r="C323" s="29" t="s">
        <v>5</v>
      </c>
      <c r="D323" s="25">
        <v>205000</v>
      </c>
      <c r="E323" s="30">
        <v>94812.5</v>
      </c>
      <c r="F323" s="30">
        <v>94812.5</v>
      </c>
      <c r="G323" s="30">
        <v>15375</v>
      </c>
      <c r="H323" s="26"/>
      <c r="I323" s="25">
        <v>400945.15</v>
      </c>
      <c r="J323" s="30">
        <v>185437.13187499999</v>
      </c>
      <c r="K323" s="30">
        <v>185437.13187499999</v>
      </c>
      <c r="L323" s="30">
        <v>30070.88625</v>
      </c>
      <c r="M323" s="27"/>
      <c r="N323" s="24"/>
    </row>
    <row r="324" spans="1:14" x14ac:dyDescent="0.25">
      <c r="A324" s="99"/>
      <c r="B324" s="28" t="s">
        <v>22</v>
      </c>
      <c r="C324" s="29" t="s">
        <v>5</v>
      </c>
      <c r="D324" s="25">
        <v>64000</v>
      </c>
      <c r="E324" s="30">
        <v>29600</v>
      </c>
      <c r="F324" s="30">
        <v>29600</v>
      </c>
      <c r="G324" s="30">
        <v>4800</v>
      </c>
      <c r="H324" s="26"/>
      <c r="I324" s="25">
        <v>125173.12</v>
      </c>
      <c r="J324" s="30">
        <v>57892.567999999999</v>
      </c>
      <c r="K324" s="30">
        <v>57892.567999999999</v>
      </c>
      <c r="L324" s="30">
        <v>9387.9840000000004</v>
      </c>
      <c r="M324" s="27"/>
      <c r="N324" s="24"/>
    </row>
    <row r="325" spans="1:14" x14ac:dyDescent="0.25">
      <c r="A325" s="99"/>
      <c r="B325" s="28" t="s">
        <v>23</v>
      </c>
      <c r="C325" s="29" t="s">
        <v>5</v>
      </c>
      <c r="D325" s="25">
        <v>346000</v>
      </c>
      <c r="E325" s="30">
        <v>160025</v>
      </c>
      <c r="F325" s="30">
        <v>160025</v>
      </c>
      <c r="G325" s="30">
        <v>25950</v>
      </c>
      <c r="H325" s="26"/>
      <c r="I325" s="25">
        <v>676717.18</v>
      </c>
      <c r="J325" s="30">
        <v>312981.69575000001</v>
      </c>
      <c r="K325" s="30">
        <v>312981.69575000001</v>
      </c>
      <c r="L325" s="30">
        <v>50753.788500000002</v>
      </c>
      <c r="M325" s="27"/>
      <c r="N325" s="24"/>
    </row>
    <row r="326" spans="1:14" x14ac:dyDescent="0.25">
      <c r="A326" s="98" t="s">
        <v>165</v>
      </c>
      <c r="B326" s="28" t="s">
        <v>12</v>
      </c>
      <c r="C326" s="29" t="s">
        <v>5</v>
      </c>
      <c r="D326" s="25">
        <v>330000</v>
      </c>
      <c r="E326" s="30">
        <v>230000</v>
      </c>
      <c r="F326" s="30">
        <v>100000</v>
      </c>
      <c r="G326" s="26"/>
      <c r="H326" s="26"/>
      <c r="I326" s="25">
        <v>645423.9</v>
      </c>
      <c r="J326" s="30">
        <v>449840.9</v>
      </c>
      <c r="K326" s="30">
        <v>195583</v>
      </c>
      <c r="L326" s="26"/>
      <c r="M326" s="27"/>
      <c r="N326" s="24"/>
    </row>
    <row r="327" spans="1:14" x14ac:dyDescent="0.25">
      <c r="A327" s="99"/>
      <c r="B327" s="28" t="s">
        <v>22</v>
      </c>
      <c r="C327" s="29" t="s">
        <v>5</v>
      </c>
      <c r="D327" s="25">
        <v>54000</v>
      </c>
      <c r="E327" s="26"/>
      <c r="F327" s="30">
        <v>54000</v>
      </c>
      <c r="G327" s="26"/>
      <c r="H327" s="26"/>
      <c r="I327" s="25">
        <v>105614.82</v>
      </c>
      <c r="J327" s="26"/>
      <c r="K327" s="30">
        <v>105614.82</v>
      </c>
      <c r="L327" s="26"/>
      <c r="M327" s="27"/>
      <c r="N327" s="24"/>
    </row>
    <row r="328" spans="1:14" x14ac:dyDescent="0.25">
      <c r="A328" s="99"/>
      <c r="B328" s="28" t="s">
        <v>78</v>
      </c>
      <c r="C328" s="29" t="s">
        <v>5</v>
      </c>
      <c r="D328" s="25">
        <v>0</v>
      </c>
      <c r="E328" s="30">
        <v>0</v>
      </c>
      <c r="F328" s="26"/>
      <c r="G328" s="26"/>
      <c r="H328" s="26"/>
      <c r="I328" s="25">
        <v>0</v>
      </c>
      <c r="J328" s="30">
        <v>0</v>
      </c>
      <c r="K328" s="26"/>
      <c r="L328" s="26"/>
      <c r="M328" s="27"/>
      <c r="N328" s="24"/>
    </row>
    <row r="329" spans="1:14" x14ac:dyDescent="0.25">
      <c r="A329" s="99"/>
      <c r="B329" s="28" t="s">
        <v>81</v>
      </c>
      <c r="C329" s="29" t="s">
        <v>5</v>
      </c>
      <c r="D329" s="25">
        <v>105200</v>
      </c>
      <c r="E329" s="26"/>
      <c r="F329" s="30">
        <v>105200</v>
      </c>
      <c r="G329" s="26"/>
      <c r="H329" s="26"/>
      <c r="I329" s="25">
        <v>205753.31599999999</v>
      </c>
      <c r="J329" s="26"/>
      <c r="K329" s="30">
        <v>205753.31599999999</v>
      </c>
      <c r="L329" s="26"/>
      <c r="M329" s="27"/>
      <c r="N329" s="24"/>
    </row>
    <row r="330" spans="1:14" x14ac:dyDescent="0.25">
      <c r="A330" s="99"/>
      <c r="B330" s="28" t="s">
        <v>82</v>
      </c>
      <c r="C330" s="29" t="s">
        <v>5</v>
      </c>
      <c r="D330" s="25">
        <v>0</v>
      </c>
      <c r="E330" s="26"/>
      <c r="F330" s="30">
        <v>0</v>
      </c>
      <c r="G330" s="26"/>
      <c r="H330" s="26"/>
      <c r="I330" s="25">
        <v>0</v>
      </c>
      <c r="J330" s="26"/>
      <c r="K330" s="30">
        <v>0</v>
      </c>
      <c r="L330" s="26"/>
      <c r="M330" s="27"/>
      <c r="N330" s="24"/>
    </row>
    <row r="331" spans="1:14" x14ac:dyDescent="0.25">
      <c r="A331" s="99"/>
      <c r="B331" s="28" t="s">
        <v>84</v>
      </c>
      <c r="C331" s="29" t="s">
        <v>5</v>
      </c>
      <c r="D331" s="25">
        <v>0</v>
      </c>
      <c r="E331" s="30">
        <v>0</v>
      </c>
      <c r="F331" s="26"/>
      <c r="G331" s="26"/>
      <c r="H331" s="26"/>
      <c r="I331" s="25">
        <v>0</v>
      </c>
      <c r="J331" s="30">
        <v>0</v>
      </c>
      <c r="K331" s="26"/>
      <c r="L331" s="26"/>
      <c r="M331" s="27"/>
      <c r="N331" s="24"/>
    </row>
    <row r="332" spans="1:14" x14ac:dyDescent="0.25">
      <c r="A332" s="28" t="s">
        <v>166</v>
      </c>
      <c r="B332" s="28" t="s">
        <v>6</v>
      </c>
      <c r="C332" s="29" t="s">
        <v>5</v>
      </c>
      <c r="D332" s="25">
        <v>1750000</v>
      </c>
      <c r="E332" s="26"/>
      <c r="F332" s="30">
        <v>1750000</v>
      </c>
      <c r="G332" s="26"/>
      <c r="H332" s="26"/>
      <c r="I332" s="25">
        <v>3422702.5</v>
      </c>
      <c r="J332" s="26"/>
      <c r="K332" s="30">
        <v>3422702.5</v>
      </c>
      <c r="L332" s="26"/>
      <c r="M332" s="27"/>
      <c r="N332" s="24"/>
    </row>
    <row r="333" spans="1:14" x14ac:dyDescent="0.25">
      <c r="A333" s="98" t="s">
        <v>167</v>
      </c>
      <c r="B333" s="28" t="s">
        <v>6</v>
      </c>
      <c r="C333" s="29" t="s">
        <v>5</v>
      </c>
      <c r="D333" s="25">
        <v>5077800</v>
      </c>
      <c r="E333" s="30">
        <v>3503240</v>
      </c>
      <c r="F333" s="30">
        <v>1574560</v>
      </c>
      <c r="G333" s="30">
        <v>0</v>
      </c>
      <c r="H333" s="26"/>
      <c r="I333" s="25">
        <v>9931313.5739999991</v>
      </c>
      <c r="J333" s="30">
        <v>6851741.8892000001</v>
      </c>
      <c r="K333" s="30">
        <v>3079571.6847999999</v>
      </c>
      <c r="L333" s="30">
        <v>0</v>
      </c>
      <c r="M333" s="27"/>
      <c r="N333" s="24"/>
    </row>
    <row r="334" spans="1:14" x14ac:dyDescent="0.25">
      <c r="A334" s="99"/>
      <c r="B334" s="28" t="s">
        <v>12</v>
      </c>
      <c r="C334" s="29" t="s">
        <v>5</v>
      </c>
      <c r="D334" s="25">
        <v>12486800</v>
      </c>
      <c r="E334" s="30">
        <v>7062500</v>
      </c>
      <c r="F334" s="30">
        <v>5424300</v>
      </c>
      <c r="G334" s="26"/>
      <c r="H334" s="26"/>
      <c r="I334" s="25">
        <v>24422058.044</v>
      </c>
      <c r="J334" s="30">
        <v>13813049.375</v>
      </c>
      <c r="K334" s="30">
        <v>10609008.669</v>
      </c>
      <c r="L334" s="26"/>
      <c r="M334" s="27"/>
      <c r="N334" s="24"/>
    </row>
    <row r="335" spans="1:14" x14ac:dyDescent="0.25">
      <c r="A335" s="99"/>
      <c r="B335" s="28" t="s">
        <v>21</v>
      </c>
      <c r="C335" s="29" t="s">
        <v>5</v>
      </c>
      <c r="D335" s="25">
        <v>7672835</v>
      </c>
      <c r="E335" s="26"/>
      <c r="F335" s="30">
        <v>7672835</v>
      </c>
      <c r="G335" s="26"/>
      <c r="H335" s="26"/>
      <c r="I335" s="25">
        <v>15006760.878049999</v>
      </c>
      <c r="J335" s="26"/>
      <c r="K335" s="30">
        <v>15006760.878049999</v>
      </c>
      <c r="L335" s="26"/>
      <c r="M335" s="27"/>
      <c r="N335" s="24"/>
    </row>
    <row r="336" spans="1:14" x14ac:dyDescent="0.25">
      <c r="A336" s="99"/>
      <c r="B336" s="28" t="s">
        <v>22</v>
      </c>
      <c r="C336" s="29" t="s">
        <v>5</v>
      </c>
      <c r="D336" s="25">
        <v>11003750</v>
      </c>
      <c r="E336" s="30">
        <v>11003750</v>
      </c>
      <c r="F336" s="26"/>
      <c r="G336" s="26"/>
      <c r="H336" s="26"/>
      <c r="I336" s="25">
        <v>21521464.362500001</v>
      </c>
      <c r="J336" s="30">
        <v>21521464.362500001</v>
      </c>
      <c r="K336" s="26"/>
      <c r="L336" s="26"/>
      <c r="M336" s="27"/>
      <c r="N336" s="24"/>
    </row>
    <row r="337" spans="1:14" x14ac:dyDescent="0.25">
      <c r="A337" s="99"/>
      <c r="B337" s="28" t="s">
        <v>23</v>
      </c>
      <c r="C337" s="29" t="s">
        <v>5</v>
      </c>
      <c r="D337" s="25">
        <v>1724884</v>
      </c>
      <c r="E337" s="26"/>
      <c r="F337" s="30">
        <v>1724884</v>
      </c>
      <c r="G337" s="26"/>
      <c r="H337" s="26"/>
      <c r="I337" s="25">
        <v>3373579.87372</v>
      </c>
      <c r="J337" s="26"/>
      <c r="K337" s="30">
        <v>3373579.87372</v>
      </c>
      <c r="L337" s="26"/>
      <c r="M337" s="27"/>
      <c r="N337" s="24"/>
    </row>
    <row r="338" spans="1:14" x14ac:dyDescent="0.25">
      <c r="A338" s="99"/>
      <c r="B338" s="28" t="s">
        <v>81</v>
      </c>
      <c r="C338" s="29" t="s">
        <v>5</v>
      </c>
      <c r="D338" s="25">
        <v>1530593</v>
      </c>
      <c r="E338" s="26"/>
      <c r="F338" s="30">
        <v>1530593</v>
      </c>
      <c r="G338" s="26"/>
      <c r="H338" s="26"/>
      <c r="I338" s="25">
        <v>2993579.70719</v>
      </c>
      <c r="J338" s="26"/>
      <c r="K338" s="30">
        <v>2993579.70719</v>
      </c>
      <c r="L338" s="26"/>
      <c r="M338" s="27"/>
      <c r="N338" s="24"/>
    </row>
    <row r="339" spans="1:14" x14ac:dyDescent="0.25">
      <c r="A339" s="99"/>
      <c r="B339" s="28" t="s">
        <v>82</v>
      </c>
      <c r="C339" s="29" t="s">
        <v>5</v>
      </c>
      <c r="D339" s="25">
        <v>15447177</v>
      </c>
      <c r="E339" s="30">
        <v>15447177</v>
      </c>
      <c r="F339" s="26"/>
      <c r="G339" s="26"/>
      <c r="H339" s="26"/>
      <c r="I339" s="25">
        <v>30212052.191909999</v>
      </c>
      <c r="J339" s="30">
        <v>30212052.191909999</v>
      </c>
      <c r="K339" s="26"/>
      <c r="L339" s="26"/>
      <c r="M339" s="27"/>
      <c r="N339" s="24"/>
    </row>
    <row r="340" spans="1:14" x14ac:dyDescent="0.25">
      <c r="A340" s="99"/>
      <c r="B340" s="28" t="s">
        <v>84</v>
      </c>
      <c r="C340" s="29" t="s">
        <v>5</v>
      </c>
      <c r="D340" s="25">
        <v>1407385</v>
      </c>
      <c r="E340" s="26"/>
      <c r="F340" s="26"/>
      <c r="G340" s="30">
        <v>1407385</v>
      </c>
      <c r="H340" s="26"/>
      <c r="I340" s="25">
        <v>2752605.80455</v>
      </c>
      <c r="J340" s="26"/>
      <c r="K340" s="26"/>
      <c r="L340" s="30">
        <v>2752605.80455</v>
      </c>
      <c r="M340" s="27"/>
      <c r="N340" s="24"/>
    </row>
    <row r="341" spans="1:14" x14ac:dyDescent="0.25">
      <c r="A341" s="98" t="s">
        <v>165</v>
      </c>
      <c r="B341" s="28" t="s">
        <v>6</v>
      </c>
      <c r="C341" s="29" t="s">
        <v>10</v>
      </c>
      <c r="D341" s="25">
        <v>1493333.4</v>
      </c>
      <c r="E341" s="30">
        <v>933333.4</v>
      </c>
      <c r="F341" s="30">
        <v>560000</v>
      </c>
      <c r="G341" s="26"/>
      <c r="H341" s="26"/>
      <c r="I341" s="25">
        <v>2682992.9731097999</v>
      </c>
      <c r="J341" s="30">
        <v>1676870.6531098001</v>
      </c>
      <c r="K341" s="30">
        <v>1006122.32</v>
      </c>
      <c r="L341" s="26"/>
      <c r="M341" s="27"/>
      <c r="N341" s="24"/>
    </row>
    <row r="342" spans="1:14" x14ac:dyDescent="0.25">
      <c r="A342" s="99"/>
      <c r="B342" s="28" t="s">
        <v>21</v>
      </c>
      <c r="C342" s="29" t="s">
        <v>10</v>
      </c>
      <c r="D342" s="25">
        <v>280000</v>
      </c>
      <c r="E342" s="26"/>
      <c r="F342" s="30">
        <v>280000</v>
      </c>
      <c r="G342" s="26"/>
      <c r="H342" s="26"/>
      <c r="I342" s="25">
        <v>503061.16</v>
      </c>
      <c r="J342" s="26"/>
      <c r="K342" s="30">
        <v>503061.16</v>
      </c>
      <c r="L342" s="26"/>
      <c r="M342" s="27"/>
      <c r="N342" s="24"/>
    </row>
    <row r="343" spans="1:14" x14ac:dyDescent="0.25">
      <c r="A343" s="99"/>
      <c r="B343" s="28" t="s">
        <v>23</v>
      </c>
      <c r="C343" s="29" t="s">
        <v>10</v>
      </c>
      <c r="D343" s="25">
        <v>0</v>
      </c>
      <c r="E343" s="30">
        <v>0</v>
      </c>
      <c r="F343" s="26"/>
      <c r="G343" s="26"/>
      <c r="H343" s="26"/>
      <c r="I343" s="25">
        <v>0</v>
      </c>
      <c r="J343" s="30">
        <v>0</v>
      </c>
      <c r="K343" s="26"/>
      <c r="L343" s="26"/>
      <c r="M343" s="27"/>
      <c r="N343" s="24"/>
    </row>
    <row r="344" spans="1:14" x14ac:dyDescent="0.25">
      <c r="A344" s="93" t="s">
        <v>168</v>
      </c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5"/>
      <c r="N344" s="24"/>
    </row>
    <row r="345" spans="1:14" x14ac:dyDescent="0.25">
      <c r="A345" s="96" t="s">
        <v>169</v>
      </c>
      <c r="B345" s="97"/>
      <c r="C345" s="97"/>
      <c r="D345" s="25">
        <v>259834805.87</v>
      </c>
      <c r="E345" s="25">
        <v>234369564</v>
      </c>
      <c r="F345" s="26"/>
      <c r="G345" s="26"/>
      <c r="H345" s="25">
        <v>25465241.870000001</v>
      </c>
      <c r="I345" s="25">
        <v>128020608.85214899</v>
      </c>
      <c r="J345" s="25">
        <v>115473884.18279999</v>
      </c>
      <c r="K345" s="26"/>
      <c r="L345" s="26"/>
      <c r="M345" s="31">
        <v>12546724.669349</v>
      </c>
      <c r="N345" s="24"/>
    </row>
    <row r="346" spans="1:14" x14ac:dyDescent="0.25">
      <c r="A346" s="28" t="s">
        <v>170</v>
      </c>
      <c r="B346" s="28" t="s">
        <v>6</v>
      </c>
      <c r="C346" s="29" t="s">
        <v>169</v>
      </c>
      <c r="D346" s="25">
        <v>60717164.299999997</v>
      </c>
      <c r="E346" s="30">
        <v>60717164.299999997</v>
      </c>
      <c r="F346" s="26"/>
      <c r="G346" s="26"/>
      <c r="H346" s="26"/>
      <c r="I346" s="25">
        <v>29915346.850609999</v>
      </c>
      <c r="J346" s="30">
        <v>29915346.850609999</v>
      </c>
      <c r="K346" s="26"/>
      <c r="L346" s="26"/>
      <c r="M346" s="27"/>
      <c r="N346" s="24"/>
    </row>
    <row r="347" spans="1:14" x14ac:dyDescent="0.25">
      <c r="A347" s="28" t="s">
        <v>171</v>
      </c>
      <c r="B347" s="28" t="s">
        <v>6</v>
      </c>
      <c r="C347" s="29" t="s">
        <v>169</v>
      </c>
      <c r="D347" s="25">
        <v>65775936.299999997</v>
      </c>
      <c r="E347" s="30">
        <v>65775936.299999997</v>
      </c>
      <c r="F347" s="26"/>
      <c r="G347" s="26"/>
      <c r="H347" s="26"/>
      <c r="I347" s="25">
        <v>32407803.81501</v>
      </c>
      <c r="J347" s="30">
        <v>32407803.81501</v>
      </c>
      <c r="K347" s="26"/>
      <c r="L347" s="26"/>
      <c r="M347" s="27"/>
      <c r="N347" s="24"/>
    </row>
    <row r="348" spans="1:14" x14ac:dyDescent="0.25">
      <c r="A348" s="98" t="s">
        <v>172</v>
      </c>
      <c r="B348" s="28" t="s">
        <v>6</v>
      </c>
      <c r="C348" s="29" t="s">
        <v>169</v>
      </c>
      <c r="D348" s="25">
        <v>7844468.6900000004</v>
      </c>
      <c r="E348" s="30">
        <v>7844468.6900000004</v>
      </c>
      <c r="F348" s="26"/>
      <c r="G348" s="26"/>
      <c r="H348" s="26"/>
      <c r="I348" s="25">
        <v>3864969.7235630001</v>
      </c>
      <c r="J348" s="30">
        <v>3864969.7235630001</v>
      </c>
      <c r="K348" s="26"/>
      <c r="L348" s="26"/>
      <c r="M348" s="27"/>
      <c r="N348" s="24"/>
    </row>
    <row r="349" spans="1:14" x14ac:dyDescent="0.25">
      <c r="A349" s="99"/>
      <c r="B349" s="28" t="s">
        <v>12</v>
      </c>
      <c r="C349" s="29" t="s">
        <v>169</v>
      </c>
      <c r="D349" s="25">
        <v>25465241.870000001</v>
      </c>
      <c r="E349" s="26"/>
      <c r="F349" s="26"/>
      <c r="G349" s="26"/>
      <c r="H349" s="30">
        <v>25465241.870000001</v>
      </c>
      <c r="I349" s="25">
        <v>12546724.669349</v>
      </c>
      <c r="J349" s="26"/>
      <c r="K349" s="26"/>
      <c r="L349" s="26"/>
      <c r="M349" s="32">
        <v>12546724.669349</v>
      </c>
      <c r="N349" s="24"/>
    </row>
    <row r="350" spans="1:14" x14ac:dyDescent="0.25">
      <c r="A350" s="28" t="s">
        <v>173</v>
      </c>
      <c r="B350" s="28" t="s">
        <v>6</v>
      </c>
      <c r="C350" s="29" t="s">
        <v>169</v>
      </c>
      <c r="D350" s="25">
        <v>51568000</v>
      </c>
      <c r="E350" s="30">
        <v>51568000</v>
      </c>
      <c r="F350" s="26"/>
      <c r="G350" s="26"/>
      <c r="H350" s="26"/>
      <c r="I350" s="25">
        <v>25407553.600000001</v>
      </c>
      <c r="J350" s="30">
        <v>25407553.600000001</v>
      </c>
      <c r="K350" s="26"/>
      <c r="L350" s="26"/>
      <c r="M350" s="27"/>
      <c r="N350" s="24"/>
    </row>
    <row r="351" spans="1:14" x14ac:dyDescent="0.25">
      <c r="A351" s="28" t="s">
        <v>174</v>
      </c>
      <c r="B351" s="28" t="s">
        <v>6</v>
      </c>
      <c r="C351" s="29" t="s">
        <v>169</v>
      </c>
      <c r="D351" s="25">
        <v>29588135.280000001</v>
      </c>
      <c r="E351" s="30">
        <v>29588135.280000001</v>
      </c>
      <c r="F351" s="26"/>
      <c r="G351" s="26"/>
      <c r="H351" s="26"/>
      <c r="I351" s="25">
        <v>14578074.252456</v>
      </c>
      <c r="J351" s="30">
        <v>14578074.252456</v>
      </c>
      <c r="K351" s="26"/>
      <c r="L351" s="26"/>
      <c r="M351" s="27"/>
      <c r="N351" s="24"/>
    </row>
    <row r="352" spans="1:14" x14ac:dyDescent="0.25">
      <c r="A352" s="28" t="s">
        <v>175</v>
      </c>
      <c r="B352" s="28" t="s">
        <v>6</v>
      </c>
      <c r="C352" s="29" t="s">
        <v>169</v>
      </c>
      <c r="D352" s="25">
        <v>18875859.43</v>
      </c>
      <c r="E352" s="30">
        <v>18875859.43</v>
      </c>
      <c r="F352" s="26"/>
      <c r="G352" s="26"/>
      <c r="H352" s="26"/>
      <c r="I352" s="25">
        <v>9300135.9411609992</v>
      </c>
      <c r="J352" s="30">
        <v>9300135.9411609992</v>
      </c>
      <c r="K352" s="26"/>
      <c r="L352" s="26"/>
      <c r="M352" s="27"/>
      <c r="N352" s="24"/>
    </row>
    <row r="353" spans="1:14" x14ac:dyDescent="0.25">
      <c r="A353" s="28" t="s">
        <v>176</v>
      </c>
      <c r="B353" s="28" t="s">
        <v>6</v>
      </c>
      <c r="C353" s="29" t="s">
        <v>169</v>
      </c>
      <c r="D353" s="25">
        <v>0</v>
      </c>
      <c r="E353" s="30">
        <v>0</v>
      </c>
      <c r="F353" s="26"/>
      <c r="G353" s="26"/>
      <c r="H353" s="26"/>
      <c r="I353" s="25">
        <v>0</v>
      </c>
      <c r="J353" s="30">
        <v>0</v>
      </c>
      <c r="K353" s="26"/>
      <c r="L353" s="26"/>
      <c r="M353" s="27"/>
      <c r="N353" s="24"/>
    </row>
    <row r="354" spans="1:14" x14ac:dyDescent="0.25">
      <c r="A354" s="93" t="s">
        <v>31</v>
      </c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5"/>
      <c r="N354" s="24"/>
    </row>
    <row r="355" spans="1:14" x14ac:dyDescent="0.25">
      <c r="A355" s="96" t="s">
        <v>5</v>
      </c>
      <c r="B355" s="97"/>
      <c r="C355" s="97"/>
      <c r="D355" s="25">
        <v>543155977.50999999</v>
      </c>
      <c r="E355" s="25">
        <v>318796882.54000002</v>
      </c>
      <c r="F355" s="25">
        <v>224359094.97</v>
      </c>
      <c r="G355" s="26"/>
      <c r="H355" s="26"/>
      <c r="I355" s="25">
        <v>1062320755.49338</v>
      </c>
      <c r="J355" s="25">
        <v>623512506.77820802</v>
      </c>
      <c r="K355" s="25">
        <v>438808248.71517497</v>
      </c>
      <c r="L355" s="26"/>
      <c r="M355" s="27"/>
      <c r="N355" s="24"/>
    </row>
    <row r="356" spans="1:14" x14ac:dyDescent="0.25">
      <c r="A356" s="28" t="s">
        <v>177</v>
      </c>
      <c r="B356" s="28" t="s">
        <v>6</v>
      </c>
      <c r="C356" s="29" t="s">
        <v>5</v>
      </c>
      <c r="D356" s="25">
        <v>22855970.829999998</v>
      </c>
      <c r="E356" s="30">
        <v>11945174.84</v>
      </c>
      <c r="F356" s="30">
        <v>10910795.99</v>
      </c>
      <c r="G356" s="26"/>
      <c r="H356" s="26"/>
      <c r="I356" s="25">
        <v>44702393.428438902</v>
      </c>
      <c r="J356" s="30">
        <v>23362731.307317201</v>
      </c>
      <c r="K356" s="30">
        <v>21339662.121121701</v>
      </c>
      <c r="L356" s="26"/>
      <c r="M356" s="27"/>
      <c r="N356" s="24"/>
    </row>
    <row r="357" spans="1:14" x14ac:dyDescent="0.25">
      <c r="A357" s="28" t="s">
        <v>178</v>
      </c>
      <c r="B357" s="28" t="s">
        <v>6</v>
      </c>
      <c r="C357" s="29" t="s">
        <v>5</v>
      </c>
      <c r="D357" s="25">
        <v>36657820.210000001</v>
      </c>
      <c r="E357" s="30">
        <v>21994692.16</v>
      </c>
      <c r="F357" s="30">
        <v>14663128.050000001</v>
      </c>
      <c r="G357" s="26"/>
      <c r="H357" s="26"/>
      <c r="I357" s="25">
        <v>71696464.501324296</v>
      </c>
      <c r="J357" s="30">
        <v>43017878.767292798</v>
      </c>
      <c r="K357" s="30">
        <v>28678585.734031498</v>
      </c>
      <c r="L357" s="26"/>
      <c r="M357" s="27"/>
      <c r="N357" s="24"/>
    </row>
    <row r="358" spans="1:14" x14ac:dyDescent="0.25">
      <c r="A358" s="28" t="s">
        <v>179</v>
      </c>
      <c r="B358" s="28" t="s">
        <v>6</v>
      </c>
      <c r="C358" s="29" t="s">
        <v>5</v>
      </c>
      <c r="D358" s="25">
        <v>33100000</v>
      </c>
      <c r="E358" s="30">
        <v>19859900.239999998</v>
      </c>
      <c r="F358" s="30">
        <v>13240099.76</v>
      </c>
      <c r="G358" s="26"/>
      <c r="H358" s="26"/>
      <c r="I358" s="25">
        <v>64737973</v>
      </c>
      <c r="J358" s="30">
        <v>38842588.686399199</v>
      </c>
      <c r="K358" s="30">
        <v>25895384.313600801</v>
      </c>
      <c r="L358" s="26"/>
      <c r="M358" s="27"/>
      <c r="N358" s="24"/>
    </row>
    <row r="359" spans="1:14" x14ac:dyDescent="0.25">
      <c r="A359" s="28" t="s">
        <v>180</v>
      </c>
      <c r="B359" s="28" t="s">
        <v>6</v>
      </c>
      <c r="C359" s="29" t="s">
        <v>5</v>
      </c>
      <c r="D359" s="25">
        <v>3738223.71</v>
      </c>
      <c r="E359" s="30">
        <v>1416873.6</v>
      </c>
      <c r="F359" s="30">
        <v>2321350.11</v>
      </c>
      <c r="G359" s="26"/>
      <c r="H359" s="26"/>
      <c r="I359" s="25">
        <v>7311330.0787292998</v>
      </c>
      <c r="J359" s="30">
        <v>2771163.8930879999</v>
      </c>
      <c r="K359" s="30">
        <v>4540166.1856412999</v>
      </c>
      <c r="L359" s="26"/>
      <c r="M359" s="27"/>
      <c r="N359" s="24"/>
    </row>
    <row r="360" spans="1:14" x14ac:dyDescent="0.25">
      <c r="A360" s="28" t="s">
        <v>181</v>
      </c>
      <c r="B360" s="28" t="s">
        <v>6</v>
      </c>
      <c r="C360" s="29" t="s">
        <v>5</v>
      </c>
      <c r="D360" s="25">
        <v>53354637.909999996</v>
      </c>
      <c r="E360" s="30">
        <v>53354637.909999996</v>
      </c>
      <c r="F360" s="26"/>
      <c r="G360" s="26"/>
      <c r="H360" s="26"/>
      <c r="I360" s="25">
        <v>104352601.463515</v>
      </c>
      <c r="J360" s="30">
        <v>104352601.463515</v>
      </c>
      <c r="K360" s="26"/>
      <c r="L360" s="26"/>
      <c r="M360" s="27"/>
      <c r="N360" s="24"/>
    </row>
    <row r="361" spans="1:14" ht="22.5" x14ac:dyDescent="0.25">
      <c r="A361" s="28" t="s">
        <v>182</v>
      </c>
      <c r="B361" s="28" t="s">
        <v>6</v>
      </c>
      <c r="C361" s="29" t="s">
        <v>5</v>
      </c>
      <c r="D361" s="25">
        <v>4698147.09</v>
      </c>
      <c r="E361" s="26"/>
      <c r="F361" s="30">
        <v>4698147.09</v>
      </c>
      <c r="G361" s="26"/>
      <c r="H361" s="26"/>
      <c r="I361" s="25">
        <v>9188777.0230346993</v>
      </c>
      <c r="J361" s="26"/>
      <c r="K361" s="30">
        <v>9188777.0230346993</v>
      </c>
      <c r="L361" s="26"/>
      <c r="M361" s="27"/>
      <c r="N361" s="24"/>
    </row>
    <row r="362" spans="1:14" x14ac:dyDescent="0.25">
      <c r="A362" s="28" t="s">
        <v>183</v>
      </c>
      <c r="B362" s="28" t="s">
        <v>6</v>
      </c>
      <c r="C362" s="29" t="s">
        <v>5</v>
      </c>
      <c r="D362" s="25">
        <v>25046259.940000001</v>
      </c>
      <c r="E362" s="30">
        <v>15027755.939999999</v>
      </c>
      <c r="F362" s="30">
        <v>10018504</v>
      </c>
      <c r="G362" s="26"/>
      <c r="H362" s="26"/>
      <c r="I362" s="25">
        <v>48986226.578450203</v>
      </c>
      <c r="J362" s="30">
        <v>29391735.900130201</v>
      </c>
      <c r="K362" s="30">
        <v>19594490.678320002</v>
      </c>
      <c r="L362" s="26"/>
      <c r="M362" s="27"/>
      <c r="N362" s="24"/>
    </row>
    <row r="363" spans="1:14" x14ac:dyDescent="0.25">
      <c r="A363" s="28" t="s">
        <v>184</v>
      </c>
      <c r="B363" s="28" t="s">
        <v>6</v>
      </c>
      <c r="C363" s="29" t="s">
        <v>5</v>
      </c>
      <c r="D363" s="25">
        <v>56599332.280000001</v>
      </c>
      <c r="E363" s="30">
        <v>28299332.280000001</v>
      </c>
      <c r="F363" s="30">
        <v>28300000</v>
      </c>
      <c r="G363" s="26"/>
      <c r="H363" s="26"/>
      <c r="I363" s="25">
        <v>110698672.053192</v>
      </c>
      <c r="J363" s="30">
        <v>55348683.053192399</v>
      </c>
      <c r="K363" s="30">
        <v>55349989</v>
      </c>
      <c r="L363" s="26"/>
      <c r="M363" s="27"/>
      <c r="N363" s="24"/>
    </row>
    <row r="364" spans="1:14" x14ac:dyDescent="0.25">
      <c r="A364" s="28" t="s">
        <v>185</v>
      </c>
      <c r="B364" s="28" t="s">
        <v>6</v>
      </c>
      <c r="C364" s="29" t="s">
        <v>5</v>
      </c>
      <c r="D364" s="25">
        <v>6090000</v>
      </c>
      <c r="E364" s="30">
        <v>84000</v>
      </c>
      <c r="F364" s="30">
        <v>6006000</v>
      </c>
      <c r="G364" s="26"/>
      <c r="H364" s="26"/>
      <c r="I364" s="25">
        <v>11911004.699999999</v>
      </c>
      <c r="J364" s="30">
        <v>164289.72</v>
      </c>
      <c r="K364" s="30">
        <v>11746714.98</v>
      </c>
      <c r="L364" s="26"/>
      <c r="M364" s="27"/>
      <c r="N364" s="24"/>
    </row>
    <row r="365" spans="1:14" x14ac:dyDescent="0.25">
      <c r="A365" s="28" t="s">
        <v>186</v>
      </c>
      <c r="B365" s="28" t="s">
        <v>6</v>
      </c>
      <c r="C365" s="29" t="s">
        <v>5</v>
      </c>
      <c r="D365" s="25">
        <v>69793013.060000002</v>
      </c>
      <c r="E365" s="30">
        <v>50388017.939999998</v>
      </c>
      <c r="F365" s="30">
        <v>19404995.120000001</v>
      </c>
      <c r="G365" s="26"/>
      <c r="H365" s="26"/>
      <c r="I365" s="25">
        <v>136503268.73313999</v>
      </c>
      <c r="J365" s="30">
        <v>98550397.127590194</v>
      </c>
      <c r="K365" s="30">
        <v>37952871.605549604</v>
      </c>
      <c r="L365" s="26"/>
      <c r="M365" s="27"/>
      <c r="N365" s="24"/>
    </row>
    <row r="366" spans="1:14" x14ac:dyDescent="0.25">
      <c r="A366" s="28" t="s">
        <v>187</v>
      </c>
      <c r="B366" s="28" t="s">
        <v>6</v>
      </c>
      <c r="C366" s="29" t="s">
        <v>5</v>
      </c>
      <c r="D366" s="25">
        <v>48629896.740000002</v>
      </c>
      <c r="E366" s="30">
        <v>28903795.739999998</v>
      </c>
      <c r="F366" s="30">
        <v>19726101</v>
      </c>
      <c r="G366" s="26"/>
      <c r="H366" s="26"/>
      <c r="I366" s="25">
        <v>95111810.940994203</v>
      </c>
      <c r="J366" s="30">
        <v>56530910.8221642</v>
      </c>
      <c r="K366" s="30">
        <v>38580900.118830003</v>
      </c>
      <c r="L366" s="26"/>
      <c r="M366" s="27"/>
      <c r="N366" s="24"/>
    </row>
    <row r="367" spans="1:14" x14ac:dyDescent="0.25">
      <c r="A367" s="28" t="s">
        <v>188</v>
      </c>
      <c r="B367" s="28" t="s">
        <v>6</v>
      </c>
      <c r="C367" s="29" t="s">
        <v>5</v>
      </c>
      <c r="D367" s="25">
        <v>15775465.779999999</v>
      </c>
      <c r="E367" s="30">
        <v>15775465.779999999</v>
      </c>
      <c r="F367" s="26"/>
      <c r="G367" s="26"/>
      <c r="H367" s="26"/>
      <c r="I367" s="25">
        <v>30854129.236497398</v>
      </c>
      <c r="J367" s="30">
        <v>30854129.236497398</v>
      </c>
      <c r="K367" s="26"/>
      <c r="L367" s="26"/>
      <c r="M367" s="27"/>
      <c r="N367" s="24"/>
    </row>
    <row r="368" spans="1:14" x14ac:dyDescent="0.25">
      <c r="A368" s="28" t="s">
        <v>189</v>
      </c>
      <c r="B368" s="28" t="s">
        <v>6</v>
      </c>
      <c r="C368" s="29" t="s">
        <v>5</v>
      </c>
      <c r="D368" s="25">
        <v>12388959.960000001</v>
      </c>
      <c r="E368" s="30">
        <v>4607236.1100000003</v>
      </c>
      <c r="F368" s="30">
        <v>7781723.8499999996</v>
      </c>
      <c r="G368" s="26"/>
      <c r="H368" s="26"/>
      <c r="I368" s="25">
        <v>24230699.558566801</v>
      </c>
      <c r="J368" s="30">
        <v>9010970.6010212991</v>
      </c>
      <c r="K368" s="30">
        <v>15219728.9575455</v>
      </c>
      <c r="L368" s="26"/>
      <c r="M368" s="27"/>
      <c r="N368" s="24"/>
    </row>
    <row r="369" spans="1:14" x14ac:dyDescent="0.25">
      <c r="A369" s="28" t="s">
        <v>190</v>
      </c>
      <c r="B369" s="28" t="s">
        <v>6</v>
      </c>
      <c r="C369" s="29" t="s">
        <v>5</v>
      </c>
      <c r="D369" s="25">
        <v>74500000</v>
      </c>
      <c r="E369" s="30">
        <v>44700000</v>
      </c>
      <c r="F369" s="30">
        <v>29800000</v>
      </c>
      <c r="G369" s="26"/>
      <c r="H369" s="26"/>
      <c r="I369" s="25">
        <v>145709335</v>
      </c>
      <c r="J369" s="30">
        <v>87425601</v>
      </c>
      <c r="K369" s="30">
        <v>58283734</v>
      </c>
      <c r="L369" s="26"/>
      <c r="M369" s="27"/>
      <c r="N369" s="24"/>
    </row>
    <row r="370" spans="1:14" x14ac:dyDescent="0.25">
      <c r="A370" s="28" t="s">
        <v>191</v>
      </c>
      <c r="B370" s="28" t="s">
        <v>6</v>
      </c>
      <c r="C370" s="29" t="s">
        <v>5</v>
      </c>
      <c r="D370" s="25">
        <v>37400000</v>
      </c>
      <c r="E370" s="30">
        <v>22440000</v>
      </c>
      <c r="F370" s="30">
        <v>14960000</v>
      </c>
      <c r="G370" s="26"/>
      <c r="H370" s="26"/>
      <c r="I370" s="25">
        <v>73148042</v>
      </c>
      <c r="J370" s="30">
        <v>43888825.200000003</v>
      </c>
      <c r="K370" s="30">
        <v>29259216.800000001</v>
      </c>
      <c r="L370" s="26"/>
      <c r="M370" s="27"/>
      <c r="N370" s="24"/>
    </row>
    <row r="371" spans="1:14" x14ac:dyDescent="0.25">
      <c r="A371" s="28" t="s">
        <v>192</v>
      </c>
      <c r="B371" s="28" t="s">
        <v>6</v>
      </c>
      <c r="C371" s="29" t="s">
        <v>5</v>
      </c>
      <c r="D371" s="25">
        <v>42528250</v>
      </c>
      <c r="E371" s="26"/>
      <c r="F371" s="30">
        <v>42528250</v>
      </c>
      <c r="G371" s="26"/>
      <c r="H371" s="26"/>
      <c r="I371" s="25">
        <v>83178027.197500005</v>
      </c>
      <c r="J371" s="26"/>
      <c r="K371" s="30">
        <v>83178027.197500005</v>
      </c>
      <c r="L371" s="26"/>
      <c r="M371" s="27"/>
      <c r="N371" s="24"/>
    </row>
    <row r="372" spans="1:14" x14ac:dyDescent="0.25">
      <c r="A372" s="93" t="s">
        <v>193</v>
      </c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5"/>
      <c r="N372" s="24"/>
    </row>
    <row r="373" spans="1:14" x14ac:dyDescent="0.25">
      <c r="A373" s="96" t="s">
        <v>10</v>
      </c>
      <c r="B373" s="97"/>
      <c r="C373" s="97"/>
      <c r="D373" s="25">
        <v>64489094.939999998</v>
      </c>
      <c r="E373" s="25">
        <v>64357506.189999998</v>
      </c>
      <c r="F373" s="25">
        <v>131588.75</v>
      </c>
      <c r="G373" s="26"/>
      <c r="H373" s="26"/>
      <c r="I373" s="25">
        <v>115864138.95666599</v>
      </c>
      <c r="J373" s="25">
        <v>115627720.42374501</v>
      </c>
      <c r="K373" s="25">
        <v>236418.53292125001</v>
      </c>
      <c r="L373" s="26"/>
      <c r="M373" s="27"/>
      <c r="N373" s="24"/>
    </row>
    <row r="374" spans="1:14" x14ac:dyDescent="0.25">
      <c r="A374" s="96" t="s">
        <v>121</v>
      </c>
      <c r="B374" s="97"/>
      <c r="C374" s="97"/>
      <c r="D374" s="25">
        <v>502217118.45099998</v>
      </c>
      <c r="E374" s="25">
        <v>300827774.34100002</v>
      </c>
      <c r="F374" s="25">
        <v>198743168.03999999</v>
      </c>
      <c r="G374" s="25">
        <v>2646176.0699999998</v>
      </c>
      <c r="H374" s="26"/>
      <c r="I374" s="25">
        <v>1218325494.3475699</v>
      </c>
      <c r="J374" s="25">
        <v>729776292.80718601</v>
      </c>
      <c r="K374" s="25">
        <v>482129858.88922799</v>
      </c>
      <c r="L374" s="25">
        <v>6419342.6511565801</v>
      </c>
      <c r="M374" s="27"/>
      <c r="N374" s="24"/>
    </row>
    <row r="375" spans="1:14" x14ac:dyDescent="0.25">
      <c r="A375" s="28" t="s">
        <v>194</v>
      </c>
      <c r="B375" s="28" t="s">
        <v>6</v>
      </c>
      <c r="C375" s="29" t="s">
        <v>10</v>
      </c>
      <c r="D375" s="25">
        <v>15600000</v>
      </c>
      <c r="E375" s="30">
        <v>15600000</v>
      </c>
      <c r="F375" s="26"/>
      <c r="G375" s="26"/>
      <c r="H375" s="26"/>
      <c r="I375" s="25">
        <v>28027693.199999999</v>
      </c>
      <c r="J375" s="30">
        <v>28027693.199999999</v>
      </c>
      <c r="K375" s="26"/>
      <c r="L375" s="26"/>
      <c r="M375" s="27"/>
      <c r="N375" s="24"/>
    </row>
    <row r="376" spans="1:14" x14ac:dyDescent="0.25">
      <c r="A376" s="28" t="s">
        <v>195</v>
      </c>
      <c r="B376" s="28" t="s">
        <v>6</v>
      </c>
      <c r="C376" s="29" t="s">
        <v>10</v>
      </c>
      <c r="D376" s="25">
        <v>10269441.33</v>
      </c>
      <c r="E376" s="30">
        <v>10137852.58</v>
      </c>
      <c r="F376" s="30">
        <v>131588.75</v>
      </c>
      <c r="G376" s="26"/>
      <c r="H376" s="26"/>
      <c r="I376" s="25">
        <v>18450560.957220498</v>
      </c>
      <c r="J376" s="30">
        <v>18214142.4242993</v>
      </c>
      <c r="K376" s="30">
        <v>236418.53292125001</v>
      </c>
      <c r="L376" s="26"/>
      <c r="M376" s="27"/>
      <c r="N376" s="24"/>
    </row>
    <row r="377" spans="1:14" x14ac:dyDescent="0.25">
      <c r="A377" s="28" t="s">
        <v>196</v>
      </c>
      <c r="B377" s="28" t="s">
        <v>6</v>
      </c>
      <c r="C377" s="29" t="s">
        <v>10</v>
      </c>
      <c r="D377" s="25">
        <v>10400000</v>
      </c>
      <c r="E377" s="30">
        <v>10400000</v>
      </c>
      <c r="F377" s="26"/>
      <c r="G377" s="26"/>
      <c r="H377" s="26"/>
      <c r="I377" s="25">
        <v>18685128.800000001</v>
      </c>
      <c r="J377" s="30">
        <v>18685128.800000001</v>
      </c>
      <c r="K377" s="26"/>
      <c r="L377" s="26"/>
      <c r="M377" s="27"/>
      <c r="N377" s="24"/>
    </row>
    <row r="378" spans="1:14" x14ac:dyDescent="0.25">
      <c r="A378" s="28" t="s">
        <v>197</v>
      </c>
      <c r="B378" s="28" t="s">
        <v>6</v>
      </c>
      <c r="C378" s="29" t="s">
        <v>10</v>
      </c>
      <c r="D378" s="25">
        <v>17819653.609999999</v>
      </c>
      <c r="E378" s="30">
        <v>17819653.609999999</v>
      </c>
      <c r="F378" s="26"/>
      <c r="G378" s="26"/>
      <c r="H378" s="26"/>
      <c r="I378" s="25">
        <v>32015627.199445698</v>
      </c>
      <c r="J378" s="30">
        <v>32015627.199445698</v>
      </c>
      <c r="K378" s="26"/>
      <c r="L378" s="26"/>
      <c r="M378" s="27"/>
      <c r="N378" s="24"/>
    </row>
    <row r="379" spans="1:14" x14ac:dyDescent="0.25">
      <c r="A379" s="28" t="s">
        <v>198</v>
      </c>
      <c r="B379" s="28" t="s">
        <v>6</v>
      </c>
      <c r="C379" s="29" t="s">
        <v>10</v>
      </c>
      <c r="D379" s="25">
        <v>10400000</v>
      </c>
      <c r="E379" s="30">
        <v>10400000</v>
      </c>
      <c r="F379" s="26"/>
      <c r="G379" s="26"/>
      <c r="H379" s="26"/>
      <c r="I379" s="25">
        <v>18685128.800000001</v>
      </c>
      <c r="J379" s="30">
        <v>18685128.800000001</v>
      </c>
      <c r="K379" s="26"/>
      <c r="L379" s="26"/>
      <c r="M379" s="27"/>
      <c r="N379" s="24"/>
    </row>
    <row r="380" spans="1:14" x14ac:dyDescent="0.25">
      <c r="A380" s="28" t="s">
        <v>199</v>
      </c>
      <c r="B380" s="28" t="s">
        <v>6</v>
      </c>
      <c r="C380" s="29" t="s">
        <v>121</v>
      </c>
      <c r="D380" s="25">
        <v>5003172.2300000004</v>
      </c>
      <c r="E380" s="30">
        <v>2966793.1</v>
      </c>
      <c r="F380" s="30">
        <v>2036379.13</v>
      </c>
      <c r="G380" s="26"/>
      <c r="H380" s="26"/>
      <c r="I380" s="25">
        <v>12137165.493723599</v>
      </c>
      <c r="J380" s="30">
        <v>7197125.5805313997</v>
      </c>
      <c r="K380" s="30">
        <v>4940039.91319222</v>
      </c>
      <c r="L380" s="26"/>
      <c r="M380" s="27"/>
      <c r="N380" s="24"/>
    </row>
    <row r="381" spans="1:14" x14ac:dyDescent="0.25">
      <c r="A381" s="28" t="s">
        <v>200</v>
      </c>
      <c r="B381" s="28" t="s">
        <v>6</v>
      </c>
      <c r="C381" s="29" t="s">
        <v>121</v>
      </c>
      <c r="D381" s="25">
        <v>15197000</v>
      </c>
      <c r="E381" s="30">
        <v>9118200</v>
      </c>
      <c r="F381" s="30">
        <v>6078800</v>
      </c>
      <c r="G381" s="26"/>
      <c r="H381" s="26"/>
      <c r="I381" s="25">
        <v>36866311.118000001</v>
      </c>
      <c r="J381" s="30">
        <v>22119786.6708</v>
      </c>
      <c r="K381" s="30">
        <v>14746524.4472</v>
      </c>
      <c r="L381" s="26"/>
      <c r="M381" s="27"/>
      <c r="N381" s="24"/>
    </row>
    <row r="382" spans="1:14" x14ac:dyDescent="0.25">
      <c r="A382" s="28" t="s">
        <v>201</v>
      </c>
      <c r="B382" s="28" t="s">
        <v>6</v>
      </c>
      <c r="C382" s="29" t="s">
        <v>121</v>
      </c>
      <c r="D382" s="25">
        <v>2165627.56</v>
      </c>
      <c r="E382" s="30">
        <v>1297299.78</v>
      </c>
      <c r="F382" s="30">
        <v>868327.78</v>
      </c>
      <c r="G382" s="26"/>
      <c r="H382" s="26"/>
      <c r="I382" s="25">
        <v>5253582.9040386397</v>
      </c>
      <c r="J382" s="30">
        <v>3147111.7525033201</v>
      </c>
      <c r="K382" s="30">
        <v>2106471.1515353201</v>
      </c>
      <c r="L382" s="26"/>
      <c r="M382" s="27"/>
      <c r="N382" s="24"/>
    </row>
    <row r="383" spans="1:14" x14ac:dyDescent="0.25">
      <c r="A383" s="28" t="s">
        <v>202</v>
      </c>
      <c r="B383" s="28" t="s">
        <v>6</v>
      </c>
      <c r="C383" s="29" t="s">
        <v>121</v>
      </c>
      <c r="D383" s="25">
        <v>4420000</v>
      </c>
      <c r="E383" s="30">
        <v>2945250</v>
      </c>
      <c r="F383" s="30">
        <v>1474750</v>
      </c>
      <c r="G383" s="26"/>
      <c r="H383" s="26"/>
      <c r="I383" s="25">
        <v>10722451.48</v>
      </c>
      <c r="J383" s="30">
        <v>7144864.3035000004</v>
      </c>
      <c r="K383" s="30">
        <v>3577587.1765000001</v>
      </c>
      <c r="L383" s="26"/>
      <c r="M383" s="27"/>
      <c r="N383" s="24"/>
    </row>
    <row r="384" spans="1:14" x14ac:dyDescent="0.25">
      <c r="A384" s="28" t="s">
        <v>203</v>
      </c>
      <c r="B384" s="28" t="s">
        <v>6</v>
      </c>
      <c r="C384" s="29" t="s">
        <v>121</v>
      </c>
      <c r="D384" s="25">
        <v>52171355.221000001</v>
      </c>
      <c r="E384" s="30">
        <v>24143670.771000002</v>
      </c>
      <c r="F384" s="30">
        <v>25381508.379999999</v>
      </c>
      <c r="G384" s="30">
        <v>2646176.0699999998</v>
      </c>
      <c r="H384" s="26"/>
      <c r="I384" s="25">
        <v>126562177.602493</v>
      </c>
      <c r="J384" s="30">
        <v>58569986.061344303</v>
      </c>
      <c r="K384" s="30">
        <v>61572848.889991701</v>
      </c>
      <c r="L384" s="30">
        <v>6419342.6511565801</v>
      </c>
      <c r="M384" s="27"/>
      <c r="N384" s="24"/>
    </row>
    <row r="385" spans="1:14" x14ac:dyDescent="0.25">
      <c r="A385" s="28" t="s">
        <v>204</v>
      </c>
      <c r="B385" s="28" t="s">
        <v>6</v>
      </c>
      <c r="C385" s="29" t="s">
        <v>121</v>
      </c>
      <c r="D385" s="25">
        <v>1810354.1</v>
      </c>
      <c r="E385" s="30">
        <v>1209689.1599999999</v>
      </c>
      <c r="F385" s="30">
        <v>600664.93999999994</v>
      </c>
      <c r="G385" s="26"/>
      <c r="H385" s="26"/>
      <c r="I385" s="25">
        <v>4391727.1490653995</v>
      </c>
      <c r="J385" s="30">
        <v>2934577.67510904</v>
      </c>
      <c r="K385" s="30">
        <v>1457149.47395636</v>
      </c>
      <c r="L385" s="26"/>
      <c r="M385" s="27"/>
      <c r="N385" s="24"/>
    </row>
    <row r="386" spans="1:14" x14ac:dyDescent="0.25">
      <c r="A386" s="28" t="s">
        <v>205</v>
      </c>
      <c r="B386" s="28" t="s">
        <v>6</v>
      </c>
      <c r="C386" s="29" t="s">
        <v>121</v>
      </c>
      <c r="D386" s="25">
        <v>8657440.7200000007</v>
      </c>
      <c r="E386" s="30">
        <v>8657440.7200000007</v>
      </c>
      <c r="F386" s="26"/>
      <c r="G386" s="26"/>
      <c r="H386" s="26"/>
      <c r="I386" s="25">
        <v>21002033.498003699</v>
      </c>
      <c r="J386" s="30">
        <v>21002033.498003699</v>
      </c>
      <c r="K386" s="26"/>
      <c r="L386" s="26"/>
      <c r="M386" s="27"/>
      <c r="N386" s="24"/>
    </row>
    <row r="387" spans="1:14" x14ac:dyDescent="0.25">
      <c r="A387" s="28" t="s">
        <v>206</v>
      </c>
      <c r="B387" s="28" t="s">
        <v>6</v>
      </c>
      <c r="C387" s="29" t="s">
        <v>121</v>
      </c>
      <c r="D387" s="25">
        <v>1225000</v>
      </c>
      <c r="E387" s="30">
        <v>1102499.6499999999</v>
      </c>
      <c r="F387" s="30">
        <v>122500.35</v>
      </c>
      <c r="G387" s="26"/>
      <c r="H387" s="26"/>
      <c r="I387" s="25">
        <v>2971720.15</v>
      </c>
      <c r="J387" s="30">
        <v>2674547.2859371002</v>
      </c>
      <c r="K387" s="30">
        <v>297172.86406290001</v>
      </c>
      <c r="L387" s="26"/>
      <c r="M387" s="27"/>
      <c r="N387" s="24"/>
    </row>
    <row r="388" spans="1:14" x14ac:dyDescent="0.25">
      <c r="A388" s="28" t="s">
        <v>207</v>
      </c>
      <c r="B388" s="28" t="s">
        <v>6</v>
      </c>
      <c r="C388" s="29" t="s">
        <v>121</v>
      </c>
      <c r="D388" s="25">
        <v>3465000</v>
      </c>
      <c r="E388" s="30">
        <v>2200500.5099999998</v>
      </c>
      <c r="F388" s="30">
        <v>1264499.49</v>
      </c>
      <c r="G388" s="26"/>
      <c r="H388" s="26"/>
      <c r="I388" s="25">
        <v>8405722.7100000009</v>
      </c>
      <c r="J388" s="30">
        <v>5338180.9842059398</v>
      </c>
      <c r="K388" s="30">
        <v>3067541.7257940602</v>
      </c>
      <c r="L388" s="26"/>
      <c r="M388" s="27"/>
      <c r="N388" s="24"/>
    </row>
    <row r="389" spans="1:14" x14ac:dyDescent="0.25">
      <c r="A389" s="28" t="s">
        <v>208</v>
      </c>
      <c r="B389" s="28" t="s">
        <v>6</v>
      </c>
      <c r="C389" s="29" t="s">
        <v>121</v>
      </c>
      <c r="D389" s="25">
        <v>3467380.49</v>
      </c>
      <c r="E389" s="30">
        <v>3467380.49</v>
      </c>
      <c r="F389" s="26"/>
      <c r="G389" s="26"/>
      <c r="H389" s="26"/>
      <c r="I389" s="25">
        <v>8411497.5264080595</v>
      </c>
      <c r="J389" s="30">
        <v>8411497.5264080595</v>
      </c>
      <c r="K389" s="26"/>
      <c r="L389" s="26"/>
      <c r="M389" s="27"/>
      <c r="N389" s="24"/>
    </row>
    <row r="390" spans="1:14" x14ac:dyDescent="0.25">
      <c r="A390" s="28" t="s">
        <v>209</v>
      </c>
      <c r="B390" s="28" t="s">
        <v>6</v>
      </c>
      <c r="C390" s="29" t="s">
        <v>121</v>
      </c>
      <c r="D390" s="25">
        <v>12280647.640000001</v>
      </c>
      <c r="E390" s="30">
        <v>4775715.79</v>
      </c>
      <c r="F390" s="30">
        <v>7504931.8499999996</v>
      </c>
      <c r="G390" s="26"/>
      <c r="H390" s="26"/>
      <c r="I390" s="25">
        <v>29791549.425990202</v>
      </c>
      <c r="J390" s="30">
        <v>11585380.280666299</v>
      </c>
      <c r="K390" s="30">
        <v>18206169.145323899</v>
      </c>
      <c r="L390" s="26"/>
      <c r="M390" s="27"/>
      <c r="N390" s="24"/>
    </row>
    <row r="391" spans="1:14" x14ac:dyDescent="0.25">
      <c r="A391" s="28" t="s">
        <v>210</v>
      </c>
      <c r="B391" s="28" t="s">
        <v>6</v>
      </c>
      <c r="C391" s="29" t="s">
        <v>121</v>
      </c>
      <c r="D391" s="25">
        <v>6821780.8799999999</v>
      </c>
      <c r="E391" s="30">
        <v>4788016.1500000004</v>
      </c>
      <c r="F391" s="30">
        <v>2033764.73</v>
      </c>
      <c r="G391" s="26"/>
      <c r="H391" s="26"/>
      <c r="I391" s="25">
        <v>16548917.3061067</v>
      </c>
      <c r="J391" s="30">
        <v>11615219.6501881</v>
      </c>
      <c r="K391" s="30">
        <v>4933697.6559186196</v>
      </c>
      <c r="L391" s="26"/>
      <c r="M391" s="27"/>
      <c r="N391" s="24"/>
    </row>
    <row r="392" spans="1:14" x14ac:dyDescent="0.25">
      <c r="A392" s="28" t="s">
        <v>211</v>
      </c>
      <c r="B392" s="28" t="s">
        <v>6</v>
      </c>
      <c r="C392" s="29" t="s">
        <v>121</v>
      </c>
      <c r="D392" s="25">
        <v>3674879.17</v>
      </c>
      <c r="E392" s="30">
        <v>3674879.17</v>
      </c>
      <c r="F392" s="26"/>
      <c r="G392" s="26"/>
      <c r="H392" s="26"/>
      <c r="I392" s="25">
        <v>8914867.3292279802</v>
      </c>
      <c r="J392" s="30">
        <v>8914867.3292279802</v>
      </c>
      <c r="K392" s="26"/>
      <c r="L392" s="26"/>
      <c r="M392" s="27"/>
      <c r="N392" s="24"/>
    </row>
    <row r="393" spans="1:14" x14ac:dyDescent="0.25">
      <c r="A393" s="28" t="s">
        <v>212</v>
      </c>
      <c r="B393" s="28" t="s">
        <v>6</v>
      </c>
      <c r="C393" s="29" t="s">
        <v>121</v>
      </c>
      <c r="D393" s="25">
        <v>2405454.0499999998</v>
      </c>
      <c r="E393" s="30">
        <v>1775707.22</v>
      </c>
      <c r="F393" s="30">
        <v>629746.82999999996</v>
      </c>
      <c r="G393" s="26"/>
      <c r="H393" s="26"/>
      <c r="I393" s="25">
        <v>5835376.5471706996</v>
      </c>
      <c r="J393" s="30">
        <v>4307677.4907546798</v>
      </c>
      <c r="K393" s="30">
        <v>1527699.05641602</v>
      </c>
      <c r="L393" s="26"/>
      <c r="M393" s="27"/>
      <c r="N393" s="24"/>
    </row>
    <row r="394" spans="1:14" x14ac:dyDescent="0.25">
      <c r="A394" s="28" t="s">
        <v>213</v>
      </c>
      <c r="B394" s="28" t="s">
        <v>6</v>
      </c>
      <c r="C394" s="29" t="s">
        <v>121</v>
      </c>
      <c r="D394" s="25">
        <v>1802438.45</v>
      </c>
      <c r="E394" s="30">
        <v>1266575.28</v>
      </c>
      <c r="F394" s="30">
        <v>535863.17000000004</v>
      </c>
      <c r="G394" s="26"/>
      <c r="H394" s="26"/>
      <c r="I394" s="25">
        <v>4372524.6212243</v>
      </c>
      <c r="J394" s="30">
        <v>3072577.3723003198</v>
      </c>
      <c r="K394" s="30">
        <v>1299947.2489239799</v>
      </c>
      <c r="L394" s="26"/>
      <c r="M394" s="27"/>
      <c r="N394" s="24"/>
    </row>
    <row r="395" spans="1:14" x14ac:dyDescent="0.25">
      <c r="A395" s="28" t="s">
        <v>214</v>
      </c>
      <c r="B395" s="28" t="s">
        <v>6</v>
      </c>
      <c r="C395" s="29" t="s">
        <v>121</v>
      </c>
      <c r="D395" s="25">
        <v>2975000</v>
      </c>
      <c r="E395" s="30">
        <v>1675240</v>
      </c>
      <c r="F395" s="30">
        <v>1299760</v>
      </c>
      <c r="G395" s="26"/>
      <c r="H395" s="26"/>
      <c r="I395" s="25">
        <v>7217034.6500000004</v>
      </c>
      <c r="J395" s="30">
        <v>4063954.6645599999</v>
      </c>
      <c r="K395" s="30">
        <v>3153079.98544</v>
      </c>
      <c r="L395" s="26"/>
      <c r="M395" s="27"/>
      <c r="N395" s="24"/>
    </row>
    <row r="396" spans="1:14" x14ac:dyDescent="0.25">
      <c r="A396" s="28" t="s">
        <v>215</v>
      </c>
      <c r="B396" s="28" t="s">
        <v>6</v>
      </c>
      <c r="C396" s="29" t="s">
        <v>121</v>
      </c>
      <c r="D396" s="25">
        <v>4450000</v>
      </c>
      <c r="E396" s="30">
        <v>2595328.98</v>
      </c>
      <c r="F396" s="30">
        <v>1854671.02</v>
      </c>
      <c r="G396" s="26"/>
      <c r="H396" s="26"/>
      <c r="I396" s="25">
        <v>10795228.300000001</v>
      </c>
      <c r="J396" s="30">
        <v>6295993.0006081201</v>
      </c>
      <c r="K396" s="30">
        <v>4499235.2993918797</v>
      </c>
      <c r="L396" s="26"/>
      <c r="M396" s="27"/>
      <c r="N396" s="24"/>
    </row>
    <row r="397" spans="1:14" x14ac:dyDescent="0.25">
      <c r="A397" s="28" t="s">
        <v>216</v>
      </c>
      <c r="B397" s="28" t="s">
        <v>6</v>
      </c>
      <c r="C397" s="29" t="s">
        <v>121</v>
      </c>
      <c r="D397" s="25">
        <v>2226837.06</v>
      </c>
      <c r="E397" s="30">
        <v>1280000</v>
      </c>
      <c r="F397" s="30">
        <v>946837.06</v>
      </c>
      <c r="G397" s="26"/>
      <c r="H397" s="26"/>
      <c r="I397" s="25">
        <v>5402070.6628316399</v>
      </c>
      <c r="J397" s="30">
        <v>3105144.32</v>
      </c>
      <c r="K397" s="30">
        <v>2296926.34283164</v>
      </c>
      <c r="L397" s="26"/>
      <c r="M397" s="27"/>
      <c r="N397" s="24"/>
    </row>
    <row r="398" spans="1:14" x14ac:dyDescent="0.25">
      <c r="A398" s="28" t="s">
        <v>217</v>
      </c>
      <c r="B398" s="28" t="s">
        <v>6</v>
      </c>
      <c r="C398" s="29" t="s">
        <v>121</v>
      </c>
      <c r="D398" s="25">
        <v>24960000</v>
      </c>
      <c r="E398" s="30">
        <v>23751477.219999999</v>
      </c>
      <c r="F398" s="30">
        <v>1208522.78</v>
      </c>
      <c r="G398" s="26"/>
      <c r="H398" s="26"/>
      <c r="I398" s="25">
        <v>60550314.240000002</v>
      </c>
      <c r="J398" s="30">
        <v>57618566.079134703</v>
      </c>
      <c r="K398" s="30">
        <v>2931748.1608653199</v>
      </c>
      <c r="L398" s="26"/>
      <c r="M398" s="27"/>
      <c r="N398" s="24"/>
    </row>
    <row r="399" spans="1:14" x14ac:dyDescent="0.25">
      <c r="A399" s="28" t="s">
        <v>218</v>
      </c>
      <c r="B399" s="28" t="s">
        <v>6</v>
      </c>
      <c r="C399" s="29" t="s">
        <v>121</v>
      </c>
      <c r="D399" s="25">
        <v>680018</v>
      </c>
      <c r="E399" s="30">
        <v>400010.62</v>
      </c>
      <c r="F399" s="30">
        <v>280007.38</v>
      </c>
      <c r="G399" s="26"/>
      <c r="H399" s="26"/>
      <c r="I399" s="25">
        <v>1649651.5860919999</v>
      </c>
      <c r="J399" s="30">
        <v>970383.36299427995</v>
      </c>
      <c r="K399" s="30">
        <v>679268.22309771995</v>
      </c>
      <c r="L399" s="26"/>
      <c r="M399" s="27"/>
      <c r="N399" s="24"/>
    </row>
    <row r="400" spans="1:14" x14ac:dyDescent="0.25">
      <c r="A400" s="28" t="s">
        <v>219</v>
      </c>
      <c r="B400" s="28" t="s">
        <v>6</v>
      </c>
      <c r="C400" s="29" t="s">
        <v>121</v>
      </c>
      <c r="D400" s="25">
        <v>24710000</v>
      </c>
      <c r="E400" s="30">
        <v>14826000</v>
      </c>
      <c r="F400" s="30">
        <v>9884000</v>
      </c>
      <c r="G400" s="26"/>
      <c r="H400" s="26"/>
      <c r="I400" s="25">
        <v>59943840.740000002</v>
      </c>
      <c r="J400" s="30">
        <v>35966304.443999998</v>
      </c>
      <c r="K400" s="30">
        <v>23977536.296</v>
      </c>
      <c r="L400" s="26"/>
      <c r="M400" s="27"/>
      <c r="N400" s="24"/>
    </row>
    <row r="401" spans="1:14" x14ac:dyDescent="0.25">
      <c r="A401" s="28" t="s">
        <v>220</v>
      </c>
      <c r="B401" s="28" t="s">
        <v>6</v>
      </c>
      <c r="C401" s="29" t="s">
        <v>121</v>
      </c>
      <c r="D401" s="25">
        <v>9562500</v>
      </c>
      <c r="E401" s="30">
        <v>6375000</v>
      </c>
      <c r="F401" s="30">
        <v>3187500</v>
      </c>
      <c r="G401" s="26"/>
      <c r="H401" s="26"/>
      <c r="I401" s="25">
        <v>23197611.375</v>
      </c>
      <c r="J401" s="30">
        <v>15465074.25</v>
      </c>
      <c r="K401" s="30">
        <v>7732537.125</v>
      </c>
      <c r="L401" s="26"/>
      <c r="M401" s="27"/>
      <c r="N401" s="24"/>
    </row>
    <row r="402" spans="1:14" x14ac:dyDescent="0.25">
      <c r="A402" s="28" t="s">
        <v>221</v>
      </c>
      <c r="B402" s="28" t="s">
        <v>6</v>
      </c>
      <c r="C402" s="29" t="s">
        <v>121</v>
      </c>
      <c r="D402" s="25">
        <v>20680000</v>
      </c>
      <c r="E402" s="30">
        <v>12408000</v>
      </c>
      <c r="F402" s="30">
        <v>8272000</v>
      </c>
      <c r="G402" s="26"/>
      <c r="H402" s="26"/>
      <c r="I402" s="25">
        <v>50167487.920000002</v>
      </c>
      <c r="J402" s="30">
        <v>30100492.752</v>
      </c>
      <c r="K402" s="30">
        <v>20066995.168000001</v>
      </c>
      <c r="L402" s="26"/>
      <c r="M402" s="27"/>
      <c r="N402" s="24"/>
    </row>
    <row r="403" spans="1:14" x14ac:dyDescent="0.25">
      <c r="A403" s="28" t="s">
        <v>222</v>
      </c>
      <c r="B403" s="28" t="s">
        <v>6</v>
      </c>
      <c r="C403" s="29" t="s">
        <v>121</v>
      </c>
      <c r="D403" s="25">
        <v>5354161.92</v>
      </c>
      <c r="E403" s="26"/>
      <c r="F403" s="30">
        <v>5354161.92</v>
      </c>
      <c r="G403" s="26"/>
      <c r="H403" s="26"/>
      <c r="I403" s="25">
        <v>12988629.276756501</v>
      </c>
      <c r="J403" s="26"/>
      <c r="K403" s="30">
        <v>12988629.276756501</v>
      </c>
      <c r="L403" s="26"/>
      <c r="M403" s="27"/>
      <c r="N403" s="24"/>
    </row>
    <row r="404" spans="1:14" x14ac:dyDescent="0.25">
      <c r="A404" s="28" t="s">
        <v>223</v>
      </c>
      <c r="B404" s="28" t="s">
        <v>6</v>
      </c>
      <c r="C404" s="29" t="s">
        <v>121</v>
      </c>
      <c r="D404" s="25">
        <v>23100000</v>
      </c>
      <c r="E404" s="30">
        <v>12100000</v>
      </c>
      <c r="F404" s="30">
        <v>11000000</v>
      </c>
      <c r="G404" s="26"/>
      <c r="H404" s="26"/>
      <c r="I404" s="25">
        <v>56038151.399999999</v>
      </c>
      <c r="J404" s="30">
        <v>29353317.399999999</v>
      </c>
      <c r="K404" s="30">
        <v>26684834</v>
      </c>
      <c r="L404" s="26"/>
      <c r="M404" s="27"/>
      <c r="N404" s="24"/>
    </row>
    <row r="405" spans="1:14" x14ac:dyDescent="0.25">
      <c r="A405" s="28" t="s">
        <v>224</v>
      </c>
      <c r="B405" s="28" t="s">
        <v>6</v>
      </c>
      <c r="C405" s="29" t="s">
        <v>121</v>
      </c>
      <c r="D405" s="25">
        <v>29260000</v>
      </c>
      <c r="E405" s="30">
        <v>17070350</v>
      </c>
      <c r="F405" s="30">
        <v>12189650</v>
      </c>
      <c r="G405" s="26"/>
      <c r="H405" s="26"/>
      <c r="I405" s="25">
        <v>70981658.439999998</v>
      </c>
      <c r="J405" s="30">
        <v>41410859.642899998</v>
      </c>
      <c r="K405" s="30">
        <v>29570798.7971</v>
      </c>
      <c r="L405" s="26"/>
      <c r="M405" s="27"/>
      <c r="N405" s="24"/>
    </row>
    <row r="406" spans="1:14" x14ac:dyDescent="0.25">
      <c r="A406" s="28" t="s">
        <v>225</v>
      </c>
      <c r="B406" s="28" t="s">
        <v>6</v>
      </c>
      <c r="C406" s="29" t="s">
        <v>121</v>
      </c>
      <c r="D406" s="25">
        <v>2080526.49</v>
      </c>
      <c r="E406" s="30">
        <v>1336769.72</v>
      </c>
      <c r="F406" s="30">
        <v>743756.77</v>
      </c>
      <c r="G406" s="26"/>
      <c r="H406" s="26"/>
      <c r="I406" s="25">
        <v>5047136.7289320603</v>
      </c>
      <c r="J406" s="30">
        <v>3242861.6431296798</v>
      </c>
      <c r="K406" s="30">
        <v>1804275.08580238</v>
      </c>
      <c r="L406" s="26"/>
      <c r="M406" s="27"/>
      <c r="N406" s="24"/>
    </row>
    <row r="407" spans="1:14" x14ac:dyDescent="0.25">
      <c r="A407" s="28" t="s">
        <v>226</v>
      </c>
      <c r="B407" s="28" t="s">
        <v>6</v>
      </c>
      <c r="C407" s="29" t="s">
        <v>121</v>
      </c>
      <c r="D407" s="25">
        <v>9995078.3800000008</v>
      </c>
      <c r="E407" s="30">
        <v>6579229.9000000004</v>
      </c>
      <c r="F407" s="30">
        <v>3415848.48</v>
      </c>
      <c r="G407" s="26"/>
      <c r="H407" s="26"/>
      <c r="I407" s="25">
        <v>24247000.671571702</v>
      </c>
      <c r="J407" s="30">
        <v>15960514.339030599</v>
      </c>
      <c r="K407" s="30">
        <v>8286486.3325411202</v>
      </c>
      <c r="L407" s="26"/>
      <c r="M407" s="27"/>
      <c r="N407" s="24"/>
    </row>
    <row r="408" spans="1:14" x14ac:dyDescent="0.25">
      <c r="A408" s="28" t="s">
        <v>227</v>
      </c>
      <c r="B408" s="28" t="s">
        <v>6</v>
      </c>
      <c r="C408" s="29" t="s">
        <v>121</v>
      </c>
      <c r="D408" s="25">
        <v>8756072.2300000004</v>
      </c>
      <c r="E408" s="30">
        <v>6119816.4500000002</v>
      </c>
      <c r="F408" s="30">
        <v>2636255.7799999998</v>
      </c>
      <c r="G408" s="26"/>
      <c r="H408" s="26"/>
      <c r="I408" s="25">
        <v>21241303.0863236</v>
      </c>
      <c r="J408" s="30">
        <v>14846026.007156299</v>
      </c>
      <c r="K408" s="30">
        <v>6395277.0791673204</v>
      </c>
      <c r="L408" s="26"/>
      <c r="M408" s="27"/>
      <c r="N408" s="24"/>
    </row>
    <row r="409" spans="1:14" x14ac:dyDescent="0.25">
      <c r="A409" s="28" t="s">
        <v>228</v>
      </c>
      <c r="B409" s="28" t="s">
        <v>6</v>
      </c>
      <c r="C409" s="29" t="s">
        <v>121</v>
      </c>
      <c r="D409" s="25">
        <v>15703689.800000001</v>
      </c>
      <c r="E409" s="30">
        <v>10137988.060000001</v>
      </c>
      <c r="F409" s="30">
        <v>5565701.7400000002</v>
      </c>
      <c r="G409" s="26"/>
      <c r="H409" s="26"/>
      <c r="I409" s="25">
        <v>38095486.863681197</v>
      </c>
      <c r="J409" s="30">
        <v>24593684.406825598</v>
      </c>
      <c r="K409" s="30">
        <v>13501802.456855601</v>
      </c>
      <c r="L409" s="26"/>
      <c r="M409" s="27"/>
      <c r="N409" s="24"/>
    </row>
    <row r="410" spans="1:14" x14ac:dyDescent="0.25">
      <c r="A410" s="28" t="s">
        <v>229</v>
      </c>
      <c r="B410" s="28" t="s">
        <v>6</v>
      </c>
      <c r="C410" s="29" t="s">
        <v>121</v>
      </c>
      <c r="D410" s="25">
        <v>4034839.31</v>
      </c>
      <c r="E410" s="30">
        <v>2686044.27</v>
      </c>
      <c r="F410" s="30">
        <v>1348795.04</v>
      </c>
      <c r="G410" s="26"/>
      <c r="H410" s="26"/>
      <c r="I410" s="25">
        <v>9788092.4730931409</v>
      </c>
      <c r="J410" s="30">
        <v>6516058.6783273797</v>
      </c>
      <c r="K410" s="30">
        <v>3272033.7947657602</v>
      </c>
      <c r="L410" s="26"/>
      <c r="M410" s="27"/>
      <c r="N410" s="24"/>
    </row>
    <row r="411" spans="1:14" x14ac:dyDescent="0.25">
      <c r="A411" s="28" t="s">
        <v>230</v>
      </c>
      <c r="B411" s="28" t="s">
        <v>6</v>
      </c>
      <c r="C411" s="29" t="s">
        <v>121</v>
      </c>
      <c r="D411" s="25">
        <v>1849157.09</v>
      </c>
      <c r="E411" s="26"/>
      <c r="F411" s="30">
        <v>1849157.09</v>
      </c>
      <c r="G411" s="26"/>
      <c r="H411" s="26"/>
      <c r="I411" s="25">
        <v>4485859.0896884603</v>
      </c>
      <c r="J411" s="26"/>
      <c r="K411" s="30">
        <v>4485859.0896884603</v>
      </c>
      <c r="L411" s="26"/>
      <c r="M411" s="27"/>
      <c r="N411" s="24"/>
    </row>
    <row r="412" spans="1:14" x14ac:dyDescent="0.25">
      <c r="A412" s="28" t="s">
        <v>231</v>
      </c>
      <c r="B412" s="28" t="s">
        <v>6</v>
      </c>
      <c r="C412" s="29" t="s">
        <v>121</v>
      </c>
      <c r="D412" s="25">
        <v>1465731.54</v>
      </c>
      <c r="E412" s="30">
        <v>1465731.54</v>
      </c>
      <c r="F412" s="26"/>
      <c r="G412" s="26"/>
      <c r="H412" s="26"/>
      <c r="I412" s="25">
        <v>3555709.3484967598</v>
      </c>
      <c r="J412" s="30">
        <v>3555709.3484967598</v>
      </c>
      <c r="K412" s="26"/>
      <c r="L412" s="26"/>
      <c r="M412" s="27"/>
      <c r="N412" s="24"/>
    </row>
    <row r="413" spans="1:14" x14ac:dyDescent="0.25">
      <c r="A413" s="28" t="s">
        <v>232</v>
      </c>
      <c r="B413" s="28" t="s">
        <v>6</v>
      </c>
      <c r="C413" s="29" t="s">
        <v>121</v>
      </c>
      <c r="D413" s="25">
        <v>6033502.6299999999</v>
      </c>
      <c r="E413" s="30">
        <v>4162242.71</v>
      </c>
      <c r="F413" s="30">
        <v>1871259.92</v>
      </c>
      <c r="G413" s="26"/>
      <c r="H413" s="26"/>
      <c r="I413" s="25">
        <v>14636637.829101199</v>
      </c>
      <c r="J413" s="30">
        <v>10097159.6167327</v>
      </c>
      <c r="K413" s="30">
        <v>4539478.2123684799</v>
      </c>
      <c r="L413" s="26"/>
      <c r="M413" s="27"/>
      <c r="N413" s="24"/>
    </row>
    <row r="414" spans="1:14" x14ac:dyDescent="0.25">
      <c r="A414" s="28" t="s">
        <v>233</v>
      </c>
      <c r="B414" s="28" t="s">
        <v>6</v>
      </c>
      <c r="C414" s="29" t="s">
        <v>121</v>
      </c>
      <c r="D414" s="25">
        <v>5975106.3899999997</v>
      </c>
      <c r="E414" s="30">
        <v>3532476.3</v>
      </c>
      <c r="F414" s="30">
        <v>2442630.09</v>
      </c>
      <c r="G414" s="26"/>
      <c r="H414" s="26"/>
      <c r="I414" s="25">
        <v>14494974.740862699</v>
      </c>
      <c r="J414" s="30">
        <v>8569413.0613122005</v>
      </c>
      <c r="K414" s="30">
        <v>5925561.6795504596</v>
      </c>
      <c r="L414" s="26"/>
      <c r="M414" s="27"/>
      <c r="N414" s="24"/>
    </row>
    <row r="415" spans="1:14" x14ac:dyDescent="0.25">
      <c r="A415" s="28" t="s">
        <v>234</v>
      </c>
      <c r="B415" s="28" t="s">
        <v>6</v>
      </c>
      <c r="C415" s="29" t="s">
        <v>121</v>
      </c>
      <c r="D415" s="25">
        <v>819990.83</v>
      </c>
      <c r="E415" s="30">
        <v>546660.87</v>
      </c>
      <c r="F415" s="30">
        <v>273329.96000000002</v>
      </c>
      <c r="G415" s="26"/>
      <c r="H415" s="26"/>
      <c r="I415" s="25">
        <v>1989210.8345520201</v>
      </c>
      <c r="J415" s="30">
        <v>1326141.3245677799</v>
      </c>
      <c r="K415" s="30">
        <v>663069.50998424005</v>
      </c>
      <c r="L415" s="26"/>
      <c r="M415" s="27"/>
      <c r="N415" s="24"/>
    </row>
    <row r="416" spans="1:14" x14ac:dyDescent="0.25">
      <c r="A416" s="28" t="s">
        <v>235</v>
      </c>
      <c r="B416" s="28" t="s">
        <v>6</v>
      </c>
      <c r="C416" s="29" t="s">
        <v>121</v>
      </c>
      <c r="D416" s="25">
        <v>5681422.6699999999</v>
      </c>
      <c r="E416" s="30">
        <v>3141035.9</v>
      </c>
      <c r="F416" s="30">
        <v>2540386.77</v>
      </c>
      <c r="G416" s="26"/>
      <c r="H416" s="26"/>
      <c r="I416" s="25">
        <v>13782529.166617</v>
      </c>
      <c r="J416" s="30">
        <v>7619820.1435946003</v>
      </c>
      <c r="K416" s="30">
        <v>6162709.0230223797</v>
      </c>
      <c r="L416" s="26"/>
      <c r="M416" s="27"/>
      <c r="N416" s="24"/>
    </row>
    <row r="417" spans="1:14" x14ac:dyDescent="0.25">
      <c r="A417" s="28" t="s">
        <v>236</v>
      </c>
      <c r="B417" s="28" t="s">
        <v>6</v>
      </c>
      <c r="C417" s="29" t="s">
        <v>121</v>
      </c>
      <c r="D417" s="25">
        <v>5842500</v>
      </c>
      <c r="E417" s="26"/>
      <c r="F417" s="30">
        <v>5842500</v>
      </c>
      <c r="G417" s="26"/>
      <c r="H417" s="26"/>
      <c r="I417" s="25">
        <v>14173285.695</v>
      </c>
      <c r="J417" s="26"/>
      <c r="K417" s="30">
        <v>14173285.695</v>
      </c>
      <c r="L417" s="26"/>
      <c r="M417" s="27"/>
      <c r="N417" s="24"/>
    </row>
    <row r="418" spans="1:14" x14ac:dyDescent="0.25">
      <c r="A418" s="28" t="s">
        <v>237</v>
      </c>
      <c r="B418" s="28" t="s">
        <v>6</v>
      </c>
      <c r="C418" s="29" t="s">
        <v>121</v>
      </c>
      <c r="D418" s="25">
        <v>1473390.92</v>
      </c>
      <c r="E418" s="30">
        <v>854739.6</v>
      </c>
      <c r="F418" s="30">
        <v>618651.31999999995</v>
      </c>
      <c r="G418" s="26"/>
      <c r="H418" s="26"/>
      <c r="I418" s="25">
        <v>3574290.1924824798</v>
      </c>
      <c r="J418" s="30">
        <v>2073507.6672024</v>
      </c>
      <c r="K418" s="30">
        <v>1500782.52528008</v>
      </c>
      <c r="L418" s="26"/>
      <c r="M418" s="27"/>
      <c r="N418" s="24"/>
    </row>
    <row r="419" spans="1:14" x14ac:dyDescent="0.25">
      <c r="A419" s="28" t="s">
        <v>238</v>
      </c>
      <c r="B419" s="28" t="s">
        <v>6</v>
      </c>
      <c r="C419" s="29" t="s">
        <v>121</v>
      </c>
      <c r="D419" s="25">
        <v>7485608.96</v>
      </c>
      <c r="E419" s="30">
        <v>3489742.28</v>
      </c>
      <c r="F419" s="30">
        <v>3995866.68</v>
      </c>
      <c r="G419" s="26"/>
      <c r="H419" s="26"/>
      <c r="I419" s="25">
        <v>18159293.862410199</v>
      </c>
      <c r="J419" s="30">
        <v>8465744.8585983198</v>
      </c>
      <c r="K419" s="30">
        <v>9693549.0038119201</v>
      </c>
      <c r="L419" s="26"/>
      <c r="M419" s="27"/>
      <c r="N419" s="24"/>
    </row>
    <row r="420" spans="1:14" x14ac:dyDescent="0.25">
      <c r="A420" s="28" t="s">
        <v>239</v>
      </c>
      <c r="B420" s="28" t="s">
        <v>6</v>
      </c>
      <c r="C420" s="29" t="s">
        <v>121</v>
      </c>
      <c r="D420" s="25">
        <v>11804178.550000001</v>
      </c>
      <c r="E420" s="30">
        <v>5756281.7599999998</v>
      </c>
      <c r="F420" s="30">
        <v>6047896.79</v>
      </c>
      <c r="G420" s="26"/>
      <c r="H420" s="26"/>
      <c r="I420" s="25">
        <v>28635685.919373699</v>
      </c>
      <c r="J420" s="30">
        <v>13964129.3838934</v>
      </c>
      <c r="K420" s="30">
        <v>14671556.5354803</v>
      </c>
      <c r="L420" s="26"/>
      <c r="M420" s="27"/>
      <c r="N420" s="24"/>
    </row>
    <row r="421" spans="1:14" x14ac:dyDescent="0.25">
      <c r="A421" s="28" t="s">
        <v>240</v>
      </c>
      <c r="B421" s="28" t="s">
        <v>6</v>
      </c>
      <c r="C421" s="29" t="s">
        <v>121</v>
      </c>
      <c r="D421" s="25">
        <v>29540000</v>
      </c>
      <c r="E421" s="30">
        <v>17724000</v>
      </c>
      <c r="F421" s="30">
        <v>11816000</v>
      </c>
      <c r="G421" s="26"/>
      <c r="H421" s="26"/>
      <c r="I421" s="25">
        <v>71660908.760000005</v>
      </c>
      <c r="J421" s="30">
        <v>42996545.255999997</v>
      </c>
      <c r="K421" s="30">
        <v>28664363.504000001</v>
      </c>
      <c r="L421" s="26"/>
      <c r="M421" s="27"/>
      <c r="N421" s="24"/>
    </row>
    <row r="422" spans="1:14" x14ac:dyDescent="0.25">
      <c r="A422" s="28" t="s">
        <v>241</v>
      </c>
      <c r="B422" s="28" t="s">
        <v>6</v>
      </c>
      <c r="C422" s="29" t="s">
        <v>121</v>
      </c>
      <c r="D422" s="25">
        <v>7334852.9299999997</v>
      </c>
      <c r="E422" s="30">
        <v>3680842.15</v>
      </c>
      <c r="F422" s="30">
        <v>3654010.78</v>
      </c>
      <c r="G422" s="26"/>
      <c r="H422" s="26"/>
      <c r="I422" s="25">
        <v>17793575.713769399</v>
      </c>
      <c r="J422" s="30">
        <v>8929332.8866320997</v>
      </c>
      <c r="K422" s="30">
        <v>8864242.8271373194</v>
      </c>
      <c r="L422" s="26"/>
      <c r="M422" s="27"/>
      <c r="N422" s="24"/>
    </row>
    <row r="423" spans="1:14" x14ac:dyDescent="0.25">
      <c r="A423" s="28" t="s">
        <v>242</v>
      </c>
      <c r="B423" s="28" t="s">
        <v>6</v>
      </c>
      <c r="C423" s="29" t="s">
        <v>121</v>
      </c>
      <c r="D423" s="25">
        <v>0</v>
      </c>
      <c r="E423" s="30">
        <v>0</v>
      </c>
      <c r="F423" s="30">
        <v>0</v>
      </c>
      <c r="G423" s="26"/>
      <c r="H423" s="26"/>
      <c r="I423" s="25">
        <v>0</v>
      </c>
      <c r="J423" s="30">
        <v>0</v>
      </c>
      <c r="K423" s="30">
        <v>0</v>
      </c>
      <c r="L423" s="26"/>
      <c r="M423" s="27"/>
      <c r="N423" s="24"/>
    </row>
    <row r="424" spans="1:14" x14ac:dyDescent="0.25">
      <c r="A424" s="28" t="s">
        <v>243</v>
      </c>
      <c r="B424" s="28" t="s">
        <v>6</v>
      </c>
      <c r="C424" s="29" t="s">
        <v>121</v>
      </c>
      <c r="D424" s="25">
        <v>697987.43</v>
      </c>
      <c r="E424" s="30">
        <v>406414.8</v>
      </c>
      <c r="F424" s="30">
        <v>291572.63</v>
      </c>
      <c r="G424" s="26"/>
      <c r="H424" s="26"/>
      <c r="I424" s="25">
        <v>1693243.5185124199</v>
      </c>
      <c r="J424" s="30">
        <v>985919.22483119997</v>
      </c>
      <c r="K424" s="30">
        <v>707324.29368122004</v>
      </c>
      <c r="L424" s="26"/>
      <c r="M424" s="27"/>
      <c r="N424" s="24"/>
    </row>
    <row r="425" spans="1:14" x14ac:dyDescent="0.25">
      <c r="A425" s="28" t="s">
        <v>244</v>
      </c>
      <c r="B425" s="28" t="s">
        <v>6</v>
      </c>
      <c r="C425" s="29" t="s">
        <v>121</v>
      </c>
      <c r="D425" s="25">
        <v>1326165.92</v>
      </c>
      <c r="E425" s="30">
        <v>816217.57</v>
      </c>
      <c r="F425" s="30">
        <v>509948.35</v>
      </c>
      <c r="G425" s="26"/>
      <c r="H425" s="26"/>
      <c r="I425" s="25">
        <v>3217137.9483324802</v>
      </c>
      <c r="J425" s="30">
        <v>1980057.3057575801</v>
      </c>
      <c r="K425" s="30">
        <v>1237080.6425749001</v>
      </c>
      <c r="L425" s="26"/>
      <c r="M425" s="27"/>
      <c r="N425" s="24"/>
    </row>
    <row r="426" spans="1:14" x14ac:dyDescent="0.25">
      <c r="A426" s="28" t="s">
        <v>245</v>
      </c>
      <c r="B426" s="28" t="s">
        <v>6</v>
      </c>
      <c r="C426" s="29" t="s">
        <v>121</v>
      </c>
      <c r="D426" s="25">
        <v>0</v>
      </c>
      <c r="E426" s="30">
        <v>0</v>
      </c>
      <c r="F426" s="30">
        <v>0</v>
      </c>
      <c r="G426" s="26"/>
      <c r="H426" s="26"/>
      <c r="I426" s="25">
        <v>0</v>
      </c>
      <c r="J426" s="30">
        <v>0</v>
      </c>
      <c r="K426" s="30">
        <v>0</v>
      </c>
      <c r="L426" s="26"/>
      <c r="M426" s="27"/>
      <c r="N426" s="24"/>
    </row>
    <row r="427" spans="1:14" x14ac:dyDescent="0.25">
      <c r="A427" s="28" t="s">
        <v>246</v>
      </c>
      <c r="B427" s="28" t="s">
        <v>6</v>
      </c>
      <c r="C427" s="29" t="s">
        <v>121</v>
      </c>
      <c r="D427" s="25">
        <v>18646292.100000001</v>
      </c>
      <c r="E427" s="30">
        <v>8042630.8700000001</v>
      </c>
      <c r="F427" s="30">
        <v>10603661.23</v>
      </c>
      <c r="G427" s="26"/>
      <c r="H427" s="26"/>
      <c r="I427" s="25">
        <v>45233928.127637401</v>
      </c>
      <c r="J427" s="30">
        <v>19510569.971747801</v>
      </c>
      <c r="K427" s="30">
        <v>25723358.155889601</v>
      </c>
      <c r="L427" s="26"/>
      <c r="M427" s="27"/>
      <c r="N427" s="24"/>
    </row>
    <row r="428" spans="1:14" x14ac:dyDescent="0.25">
      <c r="A428" s="28" t="s">
        <v>247</v>
      </c>
      <c r="B428" s="28" t="s">
        <v>6</v>
      </c>
      <c r="C428" s="29" t="s">
        <v>121</v>
      </c>
      <c r="D428" s="25">
        <v>4400000</v>
      </c>
      <c r="E428" s="30">
        <v>2915000</v>
      </c>
      <c r="F428" s="30">
        <v>1485000</v>
      </c>
      <c r="G428" s="26"/>
      <c r="H428" s="26"/>
      <c r="I428" s="25">
        <v>10673933.6</v>
      </c>
      <c r="J428" s="30">
        <v>7071481.0099999998</v>
      </c>
      <c r="K428" s="30">
        <v>3602452.59</v>
      </c>
      <c r="L428" s="26"/>
      <c r="M428" s="27"/>
      <c r="N428" s="24"/>
    </row>
    <row r="429" spans="1:14" x14ac:dyDescent="0.25">
      <c r="A429" s="28" t="s">
        <v>248</v>
      </c>
      <c r="B429" s="28" t="s">
        <v>6</v>
      </c>
      <c r="C429" s="29" t="s">
        <v>121</v>
      </c>
      <c r="D429" s="25">
        <v>7653041.5</v>
      </c>
      <c r="E429" s="30">
        <v>5108920.99</v>
      </c>
      <c r="F429" s="30">
        <v>2544120.5099999998</v>
      </c>
      <c r="G429" s="26"/>
      <c r="H429" s="26"/>
      <c r="I429" s="25">
        <v>18565467.456601001</v>
      </c>
      <c r="J429" s="30">
        <v>12393700.776115101</v>
      </c>
      <c r="K429" s="30">
        <v>6171766.6804859396</v>
      </c>
      <c r="L429" s="26"/>
      <c r="M429" s="27"/>
      <c r="N429" s="24"/>
    </row>
    <row r="430" spans="1:14" x14ac:dyDescent="0.25">
      <c r="A430" s="28" t="s">
        <v>249</v>
      </c>
      <c r="B430" s="28" t="s">
        <v>6</v>
      </c>
      <c r="C430" s="29" t="s">
        <v>121</v>
      </c>
      <c r="D430" s="25">
        <v>17746004.84</v>
      </c>
      <c r="E430" s="30">
        <v>9026505.4000000004</v>
      </c>
      <c r="F430" s="30">
        <v>8719499.4399999995</v>
      </c>
      <c r="G430" s="26"/>
      <c r="H430" s="26"/>
      <c r="I430" s="25">
        <v>43049926.665326998</v>
      </c>
      <c r="J430" s="30">
        <v>21897345.290827598</v>
      </c>
      <c r="K430" s="30">
        <v>21152581.374499399</v>
      </c>
      <c r="L430" s="26"/>
      <c r="M430" s="27"/>
      <c r="N430" s="24"/>
    </row>
    <row r="431" spans="1:14" x14ac:dyDescent="0.25">
      <c r="A431" s="28" t="s">
        <v>250</v>
      </c>
      <c r="B431" s="28" t="s">
        <v>6</v>
      </c>
      <c r="C431" s="29" t="s">
        <v>121</v>
      </c>
      <c r="D431" s="25">
        <v>2858343</v>
      </c>
      <c r="E431" s="30">
        <v>1624570.92</v>
      </c>
      <c r="F431" s="30">
        <v>1233772.08</v>
      </c>
      <c r="G431" s="26"/>
      <c r="H431" s="26"/>
      <c r="I431" s="25">
        <v>6934037.1336420001</v>
      </c>
      <c r="J431" s="30">
        <v>3941036.84740248</v>
      </c>
      <c r="K431" s="30">
        <v>2993000.2862395202</v>
      </c>
      <c r="L431" s="26"/>
      <c r="M431" s="27"/>
      <c r="N431" s="24"/>
    </row>
    <row r="432" spans="1:14" x14ac:dyDescent="0.25">
      <c r="A432" s="28" t="s">
        <v>251</v>
      </c>
      <c r="B432" s="28" t="s">
        <v>6</v>
      </c>
      <c r="C432" s="29" t="s">
        <v>121</v>
      </c>
      <c r="D432" s="25">
        <v>1186061.95</v>
      </c>
      <c r="E432" s="30">
        <v>1186061.95</v>
      </c>
      <c r="F432" s="26"/>
      <c r="G432" s="26"/>
      <c r="H432" s="26"/>
      <c r="I432" s="25">
        <v>2877260.5681333002</v>
      </c>
      <c r="J432" s="30">
        <v>2877260.5681333002</v>
      </c>
      <c r="K432" s="26"/>
      <c r="L432" s="26"/>
      <c r="M432" s="27"/>
      <c r="N432" s="24"/>
    </row>
    <row r="433" spans="1:14" x14ac:dyDescent="0.25">
      <c r="A433" s="28" t="s">
        <v>252</v>
      </c>
      <c r="B433" s="28" t="s">
        <v>6</v>
      </c>
      <c r="C433" s="29" t="s">
        <v>121</v>
      </c>
      <c r="D433" s="25">
        <v>1728216.88</v>
      </c>
      <c r="E433" s="30">
        <v>1071668.27</v>
      </c>
      <c r="F433" s="30">
        <v>656548.61</v>
      </c>
      <c r="G433" s="26"/>
      <c r="H433" s="26"/>
      <c r="I433" s="25">
        <v>4192470.95989072</v>
      </c>
      <c r="J433" s="30">
        <v>2599753.6261833799</v>
      </c>
      <c r="K433" s="30">
        <v>1592717.3337073401</v>
      </c>
      <c r="L433" s="26"/>
      <c r="M433" s="27"/>
      <c r="N433" s="24"/>
    </row>
    <row r="434" spans="1:14" x14ac:dyDescent="0.25">
      <c r="A434" s="28" t="s">
        <v>253</v>
      </c>
      <c r="B434" s="28" t="s">
        <v>6</v>
      </c>
      <c r="C434" s="29" t="s">
        <v>121</v>
      </c>
      <c r="D434" s="25">
        <v>0</v>
      </c>
      <c r="E434" s="30">
        <v>0</v>
      </c>
      <c r="F434" s="30">
        <v>0</v>
      </c>
      <c r="G434" s="26"/>
      <c r="H434" s="26"/>
      <c r="I434" s="25">
        <v>0</v>
      </c>
      <c r="J434" s="30">
        <v>0</v>
      </c>
      <c r="K434" s="30">
        <v>0</v>
      </c>
      <c r="L434" s="26"/>
      <c r="M434" s="27"/>
      <c r="N434" s="24"/>
    </row>
    <row r="435" spans="1:14" x14ac:dyDescent="0.25">
      <c r="A435" s="28" t="s">
        <v>254</v>
      </c>
      <c r="B435" s="28" t="s">
        <v>6</v>
      </c>
      <c r="C435" s="29" t="s">
        <v>121</v>
      </c>
      <c r="D435" s="25">
        <v>1434153.64</v>
      </c>
      <c r="E435" s="30">
        <v>893929.48</v>
      </c>
      <c r="F435" s="30">
        <v>540224.16</v>
      </c>
      <c r="G435" s="26"/>
      <c r="H435" s="26"/>
      <c r="I435" s="25">
        <v>3479104.7103541601</v>
      </c>
      <c r="J435" s="30">
        <v>2168578.16195512</v>
      </c>
      <c r="K435" s="30">
        <v>1310526.54839904</v>
      </c>
      <c r="L435" s="26"/>
      <c r="M435" s="27"/>
      <c r="N435" s="24"/>
    </row>
    <row r="436" spans="1:14" x14ac:dyDescent="0.25">
      <c r="A436" s="28" t="s">
        <v>255</v>
      </c>
      <c r="B436" s="28" t="s">
        <v>6</v>
      </c>
      <c r="C436" s="29" t="s">
        <v>121</v>
      </c>
      <c r="D436" s="25">
        <v>5002500</v>
      </c>
      <c r="E436" s="30">
        <v>3630093.06</v>
      </c>
      <c r="F436" s="30">
        <v>1372406.94</v>
      </c>
      <c r="G436" s="26"/>
      <c r="H436" s="26"/>
      <c r="I436" s="25">
        <v>12135534.734999999</v>
      </c>
      <c r="J436" s="30">
        <v>8806220.9736956395</v>
      </c>
      <c r="K436" s="30">
        <v>3329313.7613043599</v>
      </c>
      <c r="L436" s="26"/>
      <c r="M436" s="27"/>
      <c r="N436" s="24"/>
    </row>
    <row r="437" spans="1:14" x14ac:dyDescent="0.25">
      <c r="A437" s="28" t="s">
        <v>256</v>
      </c>
      <c r="B437" s="28" t="s">
        <v>6</v>
      </c>
      <c r="C437" s="29" t="s">
        <v>121</v>
      </c>
      <c r="D437" s="25">
        <v>15876721.75</v>
      </c>
      <c r="E437" s="30">
        <v>10429471.75</v>
      </c>
      <c r="F437" s="30">
        <v>5447250</v>
      </c>
      <c r="G437" s="26"/>
      <c r="H437" s="26"/>
      <c r="I437" s="25">
        <v>38515244.032994501</v>
      </c>
      <c r="J437" s="30">
        <v>25300792.941494498</v>
      </c>
      <c r="K437" s="30">
        <v>13214451.091499999</v>
      </c>
      <c r="L437" s="26"/>
      <c r="M437" s="27"/>
      <c r="N437" s="24"/>
    </row>
    <row r="438" spans="1:14" x14ac:dyDescent="0.25">
      <c r="A438" s="28" t="s">
        <v>257</v>
      </c>
      <c r="B438" s="28" t="s">
        <v>6</v>
      </c>
      <c r="C438" s="29" t="s">
        <v>121</v>
      </c>
      <c r="D438" s="25">
        <v>9978561.2699999996</v>
      </c>
      <c r="E438" s="30">
        <v>6641894.54</v>
      </c>
      <c r="F438" s="30">
        <v>3336666.73</v>
      </c>
      <c r="G438" s="26"/>
      <c r="H438" s="26"/>
      <c r="I438" s="25">
        <v>24206931.913525399</v>
      </c>
      <c r="J438" s="30">
        <v>16112532.113218799</v>
      </c>
      <c r="K438" s="30">
        <v>8094399.8003066201</v>
      </c>
      <c r="L438" s="26"/>
      <c r="M438" s="27"/>
      <c r="N438" s="24"/>
    </row>
    <row r="439" spans="1:14" x14ac:dyDescent="0.25">
      <c r="A439" s="28" t="s">
        <v>258</v>
      </c>
      <c r="B439" s="28" t="s">
        <v>6</v>
      </c>
      <c r="C439" s="29" t="s">
        <v>121</v>
      </c>
      <c r="D439" s="25">
        <v>1310929.3600000001</v>
      </c>
      <c r="E439" s="30">
        <v>896929.36</v>
      </c>
      <c r="F439" s="30">
        <v>414000</v>
      </c>
      <c r="G439" s="26"/>
      <c r="H439" s="26"/>
      <c r="I439" s="25">
        <v>3180175.6688478398</v>
      </c>
      <c r="J439" s="30">
        <v>2175855.5528478399</v>
      </c>
      <c r="K439" s="30">
        <v>1004320.116</v>
      </c>
      <c r="L439" s="26"/>
      <c r="M439" s="27"/>
      <c r="N439" s="24"/>
    </row>
    <row r="440" spans="1:14" x14ac:dyDescent="0.25">
      <c r="A440" s="28" t="s">
        <v>259</v>
      </c>
      <c r="B440" s="28" t="s">
        <v>6</v>
      </c>
      <c r="C440" s="29" t="s">
        <v>121</v>
      </c>
      <c r="D440" s="25">
        <v>3035802.96</v>
      </c>
      <c r="E440" s="30">
        <v>1538740.52</v>
      </c>
      <c r="F440" s="30">
        <v>1497062.44</v>
      </c>
      <c r="G440" s="26"/>
      <c r="H440" s="26"/>
      <c r="I440" s="25">
        <v>7364536.1858462403</v>
      </c>
      <c r="J440" s="30">
        <v>3732821.3950248798</v>
      </c>
      <c r="K440" s="30">
        <v>3631714.79082136</v>
      </c>
      <c r="L440" s="26"/>
      <c r="M440" s="27"/>
      <c r="N440" s="24"/>
    </row>
    <row r="441" spans="1:14" x14ac:dyDescent="0.25">
      <c r="A441" s="28" t="s">
        <v>260</v>
      </c>
      <c r="B441" s="28" t="s">
        <v>6</v>
      </c>
      <c r="C441" s="29" t="s">
        <v>121</v>
      </c>
      <c r="D441" s="25">
        <v>1964192.44</v>
      </c>
      <c r="E441" s="30">
        <v>1359067.84</v>
      </c>
      <c r="F441" s="30">
        <v>605124.6</v>
      </c>
      <c r="G441" s="26"/>
      <c r="H441" s="26"/>
      <c r="I441" s="25">
        <v>4764922.6550413603</v>
      </c>
      <c r="J441" s="30">
        <v>3296954.5186489602</v>
      </c>
      <c r="K441" s="30">
        <v>1467968.1363923999</v>
      </c>
      <c r="L441" s="26"/>
      <c r="M441" s="27"/>
      <c r="N441" s="24"/>
    </row>
    <row r="442" spans="1:14" x14ac:dyDescent="0.25">
      <c r="A442" s="28" t="s">
        <v>261</v>
      </c>
      <c r="B442" s="28" t="s">
        <v>6</v>
      </c>
      <c r="C442" s="29" t="s">
        <v>121</v>
      </c>
      <c r="D442" s="25">
        <v>1330798.28</v>
      </c>
      <c r="E442" s="30">
        <v>1238108.6299999999</v>
      </c>
      <c r="F442" s="30">
        <v>92689.65</v>
      </c>
      <c r="G442" s="26"/>
      <c r="H442" s="26"/>
      <c r="I442" s="25">
        <v>3228375.5626623202</v>
      </c>
      <c r="J442" s="30">
        <v>3003520.2968652202</v>
      </c>
      <c r="K442" s="30">
        <v>224855.2657971</v>
      </c>
      <c r="L442" s="26"/>
      <c r="M442" s="27"/>
      <c r="N442" s="24"/>
    </row>
    <row r="443" spans="1:14" x14ac:dyDescent="0.25">
      <c r="A443" s="28" t="s">
        <v>262</v>
      </c>
      <c r="B443" s="28" t="s">
        <v>6</v>
      </c>
      <c r="C443" s="29" t="s">
        <v>121</v>
      </c>
      <c r="D443" s="25">
        <v>5449261.3700000001</v>
      </c>
      <c r="E443" s="30">
        <v>5449261.3700000001</v>
      </c>
      <c r="F443" s="26"/>
      <c r="G443" s="26"/>
      <c r="H443" s="26"/>
      <c r="I443" s="25">
        <v>13219330.4619148</v>
      </c>
      <c r="J443" s="30">
        <v>13219330.4619148</v>
      </c>
      <c r="K443" s="26"/>
      <c r="L443" s="26"/>
      <c r="M443" s="27"/>
      <c r="N443" s="24"/>
    </row>
    <row r="444" spans="1:14" x14ac:dyDescent="0.25">
      <c r="A444" s="28" t="s">
        <v>263</v>
      </c>
      <c r="B444" s="28" t="s">
        <v>6</v>
      </c>
      <c r="C444" s="29" t="s">
        <v>121</v>
      </c>
      <c r="D444" s="25">
        <v>2190387.5499999998</v>
      </c>
      <c r="E444" s="30">
        <v>1467660.9</v>
      </c>
      <c r="F444" s="30">
        <v>722726.65</v>
      </c>
      <c r="G444" s="26"/>
      <c r="H444" s="26"/>
      <c r="I444" s="25">
        <v>5313648.0152196996</v>
      </c>
      <c r="J444" s="30">
        <v>3560389.7713445998</v>
      </c>
      <c r="K444" s="30">
        <v>1753258.2438751</v>
      </c>
      <c r="L444" s="26"/>
      <c r="M444" s="27"/>
      <c r="N444" s="24"/>
    </row>
    <row r="445" spans="1:14" x14ac:dyDescent="0.25">
      <c r="A445" s="93" t="s">
        <v>264</v>
      </c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5"/>
      <c r="N445" s="24"/>
    </row>
    <row r="446" spans="1:14" x14ac:dyDescent="0.25">
      <c r="A446" s="96" t="s">
        <v>5</v>
      </c>
      <c r="B446" s="97"/>
      <c r="C446" s="97"/>
      <c r="D446" s="25">
        <v>11615804.48</v>
      </c>
      <c r="E446" s="25">
        <v>2274610.61</v>
      </c>
      <c r="F446" s="25">
        <v>9341193.8699999992</v>
      </c>
      <c r="G446" s="25">
        <v>0</v>
      </c>
      <c r="H446" s="26"/>
      <c r="I446" s="25">
        <v>22718538.876118399</v>
      </c>
      <c r="J446" s="25">
        <v>4448751.6693562996</v>
      </c>
      <c r="K446" s="25">
        <v>18269787.206762102</v>
      </c>
      <c r="L446" s="25">
        <v>0</v>
      </c>
      <c r="M446" s="27"/>
      <c r="N446" s="24"/>
    </row>
    <row r="447" spans="1:14" x14ac:dyDescent="0.25">
      <c r="A447" s="28" t="s">
        <v>265</v>
      </c>
      <c r="B447" s="28" t="s">
        <v>6</v>
      </c>
      <c r="C447" s="29" t="s">
        <v>5</v>
      </c>
      <c r="D447" s="25">
        <v>349411.74</v>
      </c>
      <c r="E447" s="30">
        <v>349411.74</v>
      </c>
      <c r="F447" s="26"/>
      <c r="G447" s="26"/>
      <c r="H447" s="26"/>
      <c r="I447" s="25">
        <v>683389.9634442</v>
      </c>
      <c r="J447" s="30">
        <v>683389.9634442</v>
      </c>
      <c r="K447" s="26"/>
      <c r="L447" s="26"/>
      <c r="M447" s="27"/>
      <c r="N447" s="24"/>
    </row>
    <row r="448" spans="1:14" x14ac:dyDescent="0.25">
      <c r="A448" s="28" t="s">
        <v>155</v>
      </c>
      <c r="B448" s="28" t="s">
        <v>6</v>
      </c>
      <c r="C448" s="29" t="s">
        <v>5</v>
      </c>
      <c r="D448" s="25">
        <v>8500000</v>
      </c>
      <c r="E448" s="26"/>
      <c r="F448" s="30">
        <v>8500000</v>
      </c>
      <c r="G448" s="26"/>
      <c r="H448" s="26"/>
      <c r="I448" s="25">
        <v>16624555</v>
      </c>
      <c r="J448" s="26"/>
      <c r="K448" s="30">
        <v>16624555</v>
      </c>
      <c r="L448" s="26"/>
      <c r="M448" s="27"/>
      <c r="N448" s="24"/>
    </row>
    <row r="449" spans="1:14" x14ac:dyDescent="0.25">
      <c r="A449" s="28" t="s">
        <v>266</v>
      </c>
      <c r="B449" s="28" t="s">
        <v>6</v>
      </c>
      <c r="C449" s="29" t="s">
        <v>5</v>
      </c>
      <c r="D449" s="25">
        <v>257069.7</v>
      </c>
      <c r="E449" s="30">
        <v>257069.7</v>
      </c>
      <c r="F449" s="26"/>
      <c r="G449" s="26"/>
      <c r="H449" s="26"/>
      <c r="I449" s="25">
        <v>502784.63135099999</v>
      </c>
      <c r="J449" s="30">
        <v>502784.63135099999</v>
      </c>
      <c r="K449" s="26"/>
      <c r="L449" s="26"/>
      <c r="M449" s="27">
        <f ca="1">+M448:O449</f>
        <v>0</v>
      </c>
      <c r="N449" s="24"/>
    </row>
    <row r="450" spans="1:14" x14ac:dyDescent="0.25">
      <c r="A450" s="28" t="s">
        <v>267</v>
      </c>
      <c r="B450" s="28" t="s">
        <v>6</v>
      </c>
      <c r="C450" s="29" t="s">
        <v>5</v>
      </c>
      <c r="D450" s="25">
        <v>372348.97</v>
      </c>
      <c r="E450" s="30">
        <v>372348.97</v>
      </c>
      <c r="F450" s="26"/>
      <c r="G450" s="26"/>
      <c r="H450" s="26"/>
      <c r="I450" s="25">
        <v>728251.28599510004</v>
      </c>
      <c r="J450" s="30">
        <v>728251.28599510004</v>
      </c>
      <c r="K450" s="26"/>
      <c r="L450" s="26"/>
      <c r="M450" s="27"/>
      <c r="N450" s="24"/>
    </row>
    <row r="451" spans="1:14" x14ac:dyDescent="0.25">
      <c r="A451" s="28" t="s">
        <v>268</v>
      </c>
      <c r="B451" s="28" t="s">
        <v>6</v>
      </c>
      <c r="C451" s="29" t="s">
        <v>5</v>
      </c>
      <c r="D451" s="25">
        <v>583432.68000000005</v>
      </c>
      <c r="E451" s="26"/>
      <c r="F451" s="30">
        <v>583432.68000000005</v>
      </c>
      <c r="G451" s="26"/>
      <c r="H451" s="26"/>
      <c r="I451" s="25">
        <v>1141095.1385244001</v>
      </c>
      <c r="J451" s="26"/>
      <c r="K451" s="30">
        <v>1141095.1385244001</v>
      </c>
      <c r="L451" s="26"/>
      <c r="M451" s="27"/>
      <c r="N451" s="24"/>
    </row>
    <row r="452" spans="1:14" x14ac:dyDescent="0.25">
      <c r="A452" s="28" t="s">
        <v>269</v>
      </c>
      <c r="B452" s="28" t="s">
        <v>6</v>
      </c>
      <c r="C452" s="29" t="s">
        <v>5</v>
      </c>
      <c r="D452" s="25">
        <v>629769.62</v>
      </c>
      <c r="E452" s="30">
        <v>629769.62</v>
      </c>
      <c r="F452" s="26"/>
      <c r="G452" s="26"/>
      <c r="H452" s="26"/>
      <c r="I452" s="25">
        <v>1231722.3158845999</v>
      </c>
      <c r="J452" s="30">
        <v>1231722.3158845999</v>
      </c>
      <c r="K452" s="26"/>
      <c r="L452" s="26"/>
      <c r="M452" s="27"/>
      <c r="N452" s="24"/>
    </row>
    <row r="453" spans="1:14" x14ac:dyDescent="0.25">
      <c r="A453" s="28" t="s">
        <v>270</v>
      </c>
      <c r="B453" s="28" t="s">
        <v>6</v>
      </c>
      <c r="C453" s="29" t="s">
        <v>5</v>
      </c>
      <c r="D453" s="25">
        <v>0</v>
      </c>
      <c r="E453" s="26"/>
      <c r="F453" s="26"/>
      <c r="G453" s="30">
        <v>0</v>
      </c>
      <c r="H453" s="26"/>
      <c r="I453" s="25">
        <v>0</v>
      </c>
      <c r="J453" s="26"/>
      <c r="K453" s="26"/>
      <c r="L453" s="30">
        <v>0</v>
      </c>
      <c r="M453" s="27"/>
      <c r="N453" s="24"/>
    </row>
    <row r="454" spans="1:14" x14ac:dyDescent="0.25">
      <c r="A454" s="28" t="s">
        <v>271</v>
      </c>
      <c r="B454" s="28" t="s">
        <v>6</v>
      </c>
      <c r="C454" s="29" t="s">
        <v>5</v>
      </c>
      <c r="D454" s="25">
        <v>666010.57999999996</v>
      </c>
      <c r="E454" s="30">
        <v>666010.57999999996</v>
      </c>
      <c r="F454" s="26"/>
      <c r="G454" s="26"/>
      <c r="H454" s="26"/>
      <c r="I454" s="25">
        <v>1302603.4726813999</v>
      </c>
      <c r="J454" s="30">
        <v>1302603.4726813999</v>
      </c>
      <c r="K454" s="26"/>
      <c r="L454" s="26"/>
      <c r="M454" s="27"/>
      <c r="N454" s="24"/>
    </row>
    <row r="455" spans="1:14" x14ac:dyDescent="0.25">
      <c r="A455" s="28" t="s">
        <v>272</v>
      </c>
      <c r="B455" s="28" t="s">
        <v>6</v>
      </c>
      <c r="C455" s="29" t="s">
        <v>5</v>
      </c>
      <c r="D455" s="25">
        <v>257761.19</v>
      </c>
      <c r="E455" s="26"/>
      <c r="F455" s="30">
        <v>257761.19</v>
      </c>
      <c r="G455" s="26"/>
      <c r="H455" s="26"/>
      <c r="I455" s="25">
        <v>504137.06823769998</v>
      </c>
      <c r="J455" s="26"/>
      <c r="K455" s="30">
        <v>504137.06823769998</v>
      </c>
      <c r="L455" s="26"/>
      <c r="M455" s="27"/>
      <c r="N455" s="24"/>
    </row>
    <row r="456" spans="1:14" x14ac:dyDescent="0.25">
      <c r="A456" s="93" t="s">
        <v>273</v>
      </c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5"/>
      <c r="N456" s="24"/>
    </row>
    <row r="457" spans="1:14" x14ac:dyDescent="0.25">
      <c r="A457" s="96" t="s">
        <v>5</v>
      </c>
      <c r="B457" s="97"/>
      <c r="C457" s="97"/>
      <c r="D457" s="25">
        <v>1029206.84</v>
      </c>
      <c r="E457" s="25">
        <v>166338.12</v>
      </c>
      <c r="F457" s="25">
        <v>367650.13</v>
      </c>
      <c r="G457" s="26"/>
      <c r="H457" s="25">
        <v>495218.59</v>
      </c>
      <c r="I457" s="25">
        <v>2012953.6138772001</v>
      </c>
      <c r="J457" s="25">
        <v>325329.08523959998</v>
      </c>
      <c r="K457" s="25">
        <v>719061.1537579</v>
      </c>
      <c r="L457" s="26"/>
      <c r="M457" s="31">
        <v>968563.37487970002</v>
      </c>
      <c r="N457" s="24"/>
    </row>
    <row r="458" spans="1:14" x14ac:dyDescent="0.25">
      <c r="A458" s="28" t="s">
        <v>274</v>
      </c>
      <c r="B458" s="28" t="s">
        <v>6</v>
      </c>
      <c r="C458" s="29" t="s">
        <v>5</v>
      </c>
      <c r="D458" s="25">
        <v>495218.59</v>
      </c>
      <c r="E458" s="26"/>
      <c r="F458" s="26"/>
      <c r="G458" s="26"/>
      <c r="H458" s="30">
        <v>495218.59</v>
      </c>
      <c r="I458" s="25">
        <v>968563.37487970002</v>
      </c>
      <c r="J458" s="26"/>
      <c r="K458" s="26"/>
      <c r="L458" s="26"/>
      <c r="M458" s="32">
        <v>968563.37487970002</v>
      </c>
      <c r="N458" s="24"/>
    </row>
    <row r="459" spans="1:14" x14ac:dyDescent="0.25">
      <c r="A459" s="28" t="s">
        <v>275</v>
      </c>
      <c r="B459" s="28" t="s">
        <v>6</v>
      </c>
      <c r="C459" s="29" t="s">
        <v>5</v>
      </c>
      <c r="D459" s="25">
        <v>373626.61</v>
      </c>
      <c r="E459" s="30">
        <v>166338.12</v>
      </c>
      <c r="F459" s="30">
        <v>207288.49</v>
      </c>
      <c r="G459" s="26"/>
      <c r="H459" s="26"/>
      <c r="I459" s="25">
        <v>730750.13263630006</v>
      </c>
      <c r="J459" s="30">
        <v>325329.08523959998</v>
      </c>
      <c r="K459" s="30">
        <v>405421.04739670001</v>
      </c>
      <c r="L459" s="26"/>
      <c r="M459" s="27"/>
      <c r="N459" s="24"/>
    </row>
    <row r="460" spans="1:14" x14ac:dyDescent="0.25">
      <c r="A460" s="28" t="s">
        <v>276</v>
      </c>
      <c r="B460" s="28" t="s">
        <v>6</v>
      </c>
      <c r="C460" s="29" t="s">
        <v>5</v>
      </c>
      <c r="D460" s="25">
        <v>160361.64000000001</v>
      </c>
      <c r="E460" s="26"/>
      <c r="F460" s="30">
        <v>160361.64000000001</v>
      </c>
      <c r="G460" s="26"/>
      <c r="H460" s="26"/>
      <c r="I460" s="25">
        <v>313640.10636119999</v>
      </c>
      <c r="J460" s="26"/>
      <c r="K460" s="30">
        <v>313640.10636119999</v>
      </c>
      <c r="L460" s="26"/>
      <c r="M460" s="27"/>
      <c r="N460" s="24"/>
    </row>
    <row r="461" spans="1:14" x14ac:dyDescent="0.25">
      <c r="A461" s="93" t="s">
        <v>277</v>
      </c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5"/>
      <c r="N461" s="24"/>
    </row>
    <row r="462" spans="1:14" x14ac:dyDescent="0.25">
      <c r="A462" s="96" t="s">
        <v>278</v>
      </c>
      <c r="B462" s="97"/>
      <c r="C462" s="97"/>
      <c r="D462" s="25">
        <v>12620902000</v>
      </c>
      <c r="E462" s="25">
        <v>1805510272</v>
      </c>
      <c r="F462" s="25">
        <v>10815391728</v>
      </c>
      <c r="G462" s="26"/>
      <c r="H462" s="26"/>
      <c r="I462" s="25">
        <v>170920458.47029999</v>
      </c>
      <c r="J462" s="25">
        <v>24451393.685100801</v>
      </c>
      <c r="K462" s="25">
        <v>146469064.78519899</v>
      </c>
      <c r="L462" s="26"/>
      <c r="M462" s="27"/>
      <c r="N462" s="24"/>
    </row>
    <row r="463" spans="1:14" x14ac:dyDescent="0.25">
      <c r="A463" s="28" t="s">
        <v>279</v>
      </c>
      <c r="B463" s="28" t="s">
        <v>6</v>
      </c>
      <c r="C463" s="29" t="s">
        <v>278</v>
      </c>
      <c r="D463" s="25">
        <v>2152064000</v>
      </c>
      <c r="E463" s="30">
        <v>1805510272</v>
      </c>
      <c r="F463" s="30">
        <v>346553728</v>
      </c>
      <c r="G463" s="26"/>
      <c r="H463" s="26"/>
      <c r="I463" s="25">
        <v>29144649.529599998</v>
      </c>
      <c r="J463" s="30">
        <v>24451393.685100801</v>
      </c>
      <c r="K463" s="30">
        <v>4693255.8444991997</v>
      </c>
      <c r="L463" s="26"/>
      <c r="M463" s="27"/>
      <c r="N463" s="24"/>
    </row>
    <row r="464" spans="1:14" x14ac:dyDescent="0.25">
      <c r="A464" s="98" t="s">
        <v>280</v>
      </c>
      <c r="B464" s="28" t="s">
        <v>6</v>
      </c>
      <c r="C464" s="29" t="s">
        <v>278</v>
      </c>
      <c r="D464" s="25">
        <v>9734166000</v>
      </c>
      <c r="E464" s="26"/>
      <c r="F464" s="30">
        <v>9734166000</v>
      </c>
      <c r="G464" s="26"/>
      <c r="H464" s="26"/>
      <c r="I464" s="25">
        <v>131826403.17990001</v>
      </c>
      <c r="J464" s="26"/>
      <c r="K464" s="30">
        <v>131826403.17990001</v>
      </c>
      <c r="L464" s="26"/>
      <c r="M464" s="27"/>
      <c r="N464" s="24"/>
    </row>
    <row r="465" spans="1:17" x14ac:dyDescent="0.25">
      <c r="A465" s="99"/>
      <c r="B465" s="28" t="s">
        <v>12</v>
      </c>
      <c r="C465" s="29" t="s">
        <v>278</v>
      </c>
      <c r="D465" s="25">
        <v>734672000</v>
      </c>
      <c r="E465" s="26"/>
      <c r="F465" s="30">
        <v>734672000</v>
      </c>
      <c r="G465" s="26"/>
      <c r="H465" s="26"/>
      <c r="I465" s="25">
        <v>9949405.7608000003</v>
      </c>
      <c r="J465" s="26"/>
      <c r="K465" s="30">
        <v>9949405.7608000003</v>
      </c>
      <c r="L465" s="26"/>
      <c r="M465" s="27"/>
      <c r="N465" s="24"/>
    </row>
    <row r="466" spans="1:17" x14ac:dyDescent="0.25">
      <c r="A466" s="93" t="s">
        <v>281</v>
      </c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5"/>
      <c r="N466" s="24"/>
    </row>
    <row r="467" spans="1:17" x14ac:dyDescent="0.25">
      <c r="A467" s="96" t="s">
        <v>5</v>
      </c>
      <c r="B467" s="97"/>
      <c r="C467" s="97"/>
      <c r="D467" s="25">
        <v>26107752.920000002</v>
      </c>
      <c r="E467" s="25">
        <v>24616846.309999999</v>
      </c>
      <c r="F467" s="25">
        <v>1490906.61</v>
      </c>
      <c r="G467" s="26"/>
      <c r="H467" s="26"/>
      <c r="I467" s="25">
        <v>51062326.393523604</v>
      </c>
      <c r="J467" s="25">
        <v>48146366.518487297</v>
      </c>
      <c r="K467" s="25">
        <v>2915959.8750363002</v>
      </c>
      <c r="L467" s="26"/>
      <c r="M467" s="27"/>
      <c r="N467" s="24"/>
    </row>
    <row r="468" spans="1:17" x14ac:dyDescent="0.25">
      <c r="A468" s="28" t="s">
        <v>282</v>
      </c>
      <c r="B468" s="28" t="s">
        <v>6</v>
      </c>
      <c r="C468" s="29" t="s">
        <v>5</v>
      </c>
      <c r="D468" s="25">
        <v>21042840.07</v>
      </c>
      <c r="E468" s="30">
        <v>21042840.07</v>
      </c>
      <c r="F468" s="26"/>
      <c r="G468" s="26"/>
      <c r="H468" s="26"/>
      <c r="I468" s="25">
        <v>41156217.894108102</v>
      </c>
      <c r="J468" s="30">
        <v>41156217.894108102</v>
      </c>
      <c r="K468" s="26"/>
      <c r="L468" s="26"/>
      <c r="M468" s="27"/>
      <c r="N468" s="24"/>
    </row>
    <row r="469" spans="1:17" x14ac:dyDescent="0.25">
      <c r="A469" s="28" t="s">
        <v>283</v>
      </c>
      <c r="B469" s="28" t="s">
        <v>6</v>
      </c>
      <c r="C469" s="29" t="s">
        <v>5</v>
      </c>
      <c r="D469" s="25">
        <v>4198374.95</v>
      </c>
      <c r="E469" s="30">
        <v>2707468.34</v>
      </c>
      <c r="F469" s="30">
        <v>1490906.61</v>
      </c>
      <c r="G469" s="26"/>
      <c r="H469" s="26"/>
      <c r="I469" s="25">
        <v>8211307.6784584997</v>
      </c>
      <c r="J469" s="30">
        <v>5295347.8034221996</v>
      </c>
      <c r="K469" s="30">
        <v>2915959.8750363002</v>
      </c>
      <c r="L469" s="26"/>
      <c r="M469" s="27"/>
      <c r="N469" s="24"/>
    </row>
    <row r="470" spans="1:17" x14ac:dyDescent="0.25">
      <c r="A470" s="28" t="s">
        <v>284</v>
      </c>
      <c r="B470" s="28" t="s">
        <v>6</v>
      </c>
      <c r="C470" s="29" t="s">
        <v>5</v>
      </c>
      <c r="D470" s="25">
        <v>866537.9</v>
      </c>
      <c r="E470" s="30">
        <v>866537.9</v>
      </c>
      <c r="F470" s="26"/>
      <c r="G470" s="26"/>
      <c r="H470" s="26"/>
      <c r="I470" s="25">
        <v>1694800.8209569999</v>
      </c>
      <c r="J470" s="30">
        <v>1694800.8209569999</v>
      </c>
      <c r="K470" s="26"/>
      <c r="L470" s="26"/>
      <c r="M470" s="27"/>
      <c r="N470" s="24"/>
    </row>
    <row r="471" spans="1:17" x14ac:dyDescent="0.25">
      <c r="A471" s="96" t="s">
        <v>285</v>
      </c>
      <c r="B471" s="97"/>
      <c r="C471" s="97"/>
      <c r="D471" s="25"/>
      <c r="E471" s="25"/>
      <c r="F471" s="25"/>
      <c r="G471" s="25"/>
      <c r="H471" s="25"/>
      <c r="I471" s="25">
        <v>7694079584.2667398</v>
      </c>
      <c r="J471" s="25">
        <v>4878093722.0108604</v>
      </c>
      <c r="K471" s="25">
        <v>2722349052.03368</v>
      </c>
      <c r="L471" s="25">
        <v>45482619.681487501</v>
      </c>
      <c r="M471" s="31">
        <v>48154190.540713303</v>
      </c>
      <c r="N471" s="24"/>
    </row>
    <row r="472" spans="1:17" ht="15" customHeight="1" x14ac:dyDescent="0.25">
      <c r="A472" s="115" t="s">
        <v>286</v>
      </c>
      <c r="B472" s="116"/>
      <c r="C472" s="116"/>
      <c r="D472" s="25"/>
      <c r="E472" s="25"/>
      <c r="F472" s="25"/>
      <c r="G472" s="25"/>
      <c r="H472" s="25"/>
      <c r="I472" s="25">
        <v>8313218748.9003897</v>
      </c>
      <c r="J472" s="25">
        <v>5267528925.5100803</v>
      </c>
      <c r="K472" s="25">
        <v>2952053013.1681099</v>
      </c>
      <c r="L472" s="25">
        <v>45482619.681487501</v>
      </c>
      <c r="M472" s="31">
        <v>48154190.540713303</v>
      </c>
      <c r="N472" s="24"/>
    </row>
    <row r="473" spans="1:17" ht="15" customHeight="1" x14ac:dyDescent="0.25">
      <c r="A473" s="105" t="s">
        <v>336</v>
      </c>
      <c r="B473" s="105"/>
      <c r="C473" s="105"/>
      <c r="D473" s="105"/>
      <c r="E473" s="105"/>
      <c r="F473" s="105"/>
      <c r="G473" s="105"/>
      <c r="H473" s="105"/>
      <c r="I473" s="105"/>
      <c r="J473" s="105"/>
      <c r="K473" s="105"/>
      <c r="L473" s="105"/>
      <c r="M473" s="105"/>
      <c r="N473" s="105"/>
      <c r="O473" s="15"/>
      <c r="P473" s="15"/>
      <c r="Q473" s="15"/>
    </row>
    <row r="474" spans="1:17" x14ac:dyDescent="0.25">
      <c r="A474" s="33"/>
      <c r="B474" s="33"/>
      <c r="C474" s="106" t="s">
        <v>3</v>
      </c>
      <c r="D474" s="34"/>
      <c r="E474" s="108" t="s">
        <v>1</v>
      </c>
      <c r="F474" s="108"/>
      <c r="G474" s="108"/>
      <c r="H474" s="109"/>
      <c r="I474" s="34"/>
      <c r="J474" s="108" t="s">
        <v>311</v>
      </c>
      <c r="K474" s="108"/>
      <c r="L474" s="108"/>
      <c r="M474" s="109"/>
      <c r="N474" s="24"/>
      <c r="O474" s="15"/>
      <c r="P474" s="15"/>
    </row>
    <row r="475" spans="1:17" ht="25.5" x14ac:dyDescent="0.25">
      <c r="A475" s="35" t="s">
        <v>2</v>
      </c>
      <c r="B475" s="35" t="s">
        <v>305</v>
      </c>
      <c r="C475" s="107"/>
      <c r="D475" s="36" t="s">
        <v>312</v>
      </c>
      <c r="E475" s="36" t="s">
        <v>313</v>
      </c>
      <c r="F475" s="36" t="s">
        <v>314</v>
      </c>
      <c r="G475" s="36" t="s">
        <v>315</v>
      </c>
      <c r="H475" s="36" t="s">
        <v>316</v>
      </c>
      <c r="I475" s="36" t="s">
        <v>312</v>
      </c>
      <c r="J475" s="36" t="s">
        <v>313</v>
      </c>
      <c r="K475" s="36" t="s">
        <v>314</v>
      </c>
      <c r="L475" s="36" t="s">
        <v>315</v>
      </c>
      <c r="M475" s="36" t="s">
        <v>316</v>
      </c>
      <c r="N475" s="24"/>
      <c r="O475" s="15"/>
      <c r="P475" s="15"/>
    </row>
    <row r="476" spans="1:17" x14ac:dyDescent="0.25">
      <c r="A476" s="90" t="s">
        <v>36</v>
      </c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2"/>
      <c r="N476" s="24"/>
    </row>
    <row r="477" spans="1:17" x14ac:dyDescent="0.25">
      <c r="A477" s="93" t="s">
        <v>40</v>
      </c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5"/>
      <c r="N477" s="24"/>
    </row>
    <row r="478" spans="1:17" x14ac:dyDescent="0.25">
      <c r="A478" s="113" t="s">
        <v>5</v>
      </c>
      <c r="B478" s="114"/>
      <c r="C478" s="114"/>
      <c r="D478" s="60">
        <v>468000000</v>
      </c>
      <c r="E478" s="61"/>
      <c r="F478" s="60">
        <v>468000000</v>
      </c>
      <c r="G478" s="61"/>
      <c r="H478" s="61"/>
      <c r="I478" s="60">
        <v>915328440</v>
      </c>
      <c r="J478" s="61"/>
      <c r="K478" s="60">
        <v>915328440</v>
      </c>
      <c r="L478" s="61"/>
      <c r="M478" s="62"/>
      <c r="N478" s="24"/>
    </row>
    <row r="479" spans="1:17" x14ac:dyDescent="0.25">
      <c r="A479" s="63" t="s">
        <v>287</v>
      </c>
      <c r="B479" s="63" t="s">
        <v>6</v>
      </c>
      <c r="C479" s="64" t="s">
        <v>5</v>
      </c>
      <c r="D479" s="60">
        <v>168000000</v>
      </c>
      <c r="E479" s="61"/>
      <c r="F479" s="65">
        <v>168000000</v>
      </c>
      <c r="G479" s="61"/>
      <c r="H479" s="61"/>
      <c r="I479" s="60">
        <v>328579440</v>
      </c>
      <c r="J479" s="61"/>
      <c r="K479" s="65">
        <v>328579440</v>
      </c>
      <c r="L479" s="61"/>
      <c r="M479" s="62"/>
      <c r="N479" s="24"/>
    </row>
    <row r="480" spans="1:17" x14ac:dyDescent="0.25">
      <c r="A480" s="63" t="s">
        <v>41</v>
      </c>
      <c r="B480" s="63" t="s">
        <v>6</v>
      </c>
      <c r="C480" s="64" t="s">
        <v>5</v>
      </c>
      <c r="D480" s="60">
        <v>300000000</v>
      </c>
      <c r="E480" s="61"/>
      <c r="F480" s="65">
        <v>300000000</v>
      </c>
      <c r="G480" s="61"/>
      <c r="H480" s="61"/>
      <c r="I480" s="60">
        <v>586749000</v>
      </c>
      <c r="J480" s="61"/>
      <c r="K480" s="65">
        <v>586749000</v>
      </c>
      <c r="L480" s="61"/>
      <c r="M480" s="62"/>
      <c r="N480" s="24"/>
    </row>
    <row r="481" spans="1:14" x14ac:dyDescent="0.25">
      <c r="A481" s="110" t="s">
        <v>291</v>
      </c>
      <c r="B481" s="111"/>
      <c r="C481" s="111"/>
      <c r="D481" s="111"/>
      <c r="E481" s="111"/>
      <c r="F481" s="111"/>
      <c r="G481" s="111"/>
      <c r="H481" s="111"/>
      <c r="I481" s="111"/>
      <c r="J481" s="111"/>
      <c r="K481" s="111"/>
      <c r="L481" s="111"/>
      <c r="M481" s="112"/>
      <c r="N481" s="24"/>
    </row>
    <row r="482" spans="1:14" x14ac:dyDescent="0.25">
      <c r="A482" s="113" t="s">
        <v>5</v>
      </c>
      <c r="B482" s="114"/>
      <c r="C482" s="114"/>
      <c r="D482" s="60">
        <v>110000000</v>
      </c>
      <c r="E482" s="61"/>
      <c r="F482" s="60">
        <v>110000000</v>
      </c>
      <c r="G482" s="61"/>
      <c r="H482" s="61"/>
      <c r="I482" s="60">
        <v>215141300</v>
      </c>
      <c r="J482" s="61"/>
      <c r="K482" s="60">
        <v>215141300</v>
      </c>
      <c r="L482" s="61"/>
      <c r="M482" s="62"/>
      <c r="N482" s="24"/>
    </row>
    <row r="483" spans="1:14" x14ac:dyDescent="0.25">
      <c r="A483" s="63" t="s">
        <v>292</v>
      </c>
      <c r="B483" s="63" t="s">
        <v>6</v>
      </c>
      <c r="C483" s="64" t="s">
        <v>5</v>
      </c>
      <c r="D483" s="60">
        <v>110000000</v>
      </c>
      <c r="E483" s="61"/>
      <c r="F483" s="65">
        <v>110000000</v>
      </c>
      <c r="G483" s="61"/>
      <c r="H483" s="61"/>
      <c r="I483" s="60">
        <v>215141300</v>
      </c>
      <c r="J483" s="61"/>
      <c r="K483" s="65">
        <v>215141300</v>
      </c>
      <c r="L483" s="61"/>
      <c r="M483" s="62"/>
      <c r="N483" s="24"/>
    </row>
    <row r="484" spans="1:14" x14ac:dyDescent="0.25">
      <c r="A484" s="110" t="s">
        <v>116</v>
      </c>
      <c r="B484" s="111"/>
      <c r="C484" s="111"/>
      <c r="D484" s="111"/>
      <c r="E484" s="111"/>
      <c r="F484" s="111"/>
      <c r="G484" s="111"/>
      <c r="H484" s="111"/>
      <c r="I484" s="111"/>
      <c r="J484" s="111"/>
      <c r="K484" s="111"/>
      <c r="L484" s="111"/>
      <c r="M484" s="112"/>
      <c r="N484" s="24"/>
    </row>
    <row r="485" spans="1:14" x14ac:dyDescent="0.25">
      <c r="A485" s="113" t="s">
        <v>117</v>
      </c>
      <c r="B485" s="114"/>
      <c r="C485" s="114"/>
      <c r="D485" s="60">
        <v>675000</v>
      </c>
      <c r="E485" s="60">
        <v>675000</v>
      </c>
      <c r="F485" s="61"/>
      <c r="G485" s="61"/>
      <c r="H485" s="61"/>
      <c r="I485" s="60">
        <v>4065255</v>
      </c>
      <c r="J485" s="60">
        <v>4065255</v>
      </c>
      <c r="K485" s="61"/>
      <c r="L485" s="61"/>
      <c r="M485" s="62"/>
      <c r="N485" s="24"/>
    </row>
    <row r="486" spans="1:14" x14ac:dyDescent="0.25">
      <c r="A486" s="63" t="s">
        <v>293</v>
      </c>
      <c r="B486" s="63" t="s">
        <v>6</v>
      </c>
      <c r="C486" s="64" t="s">
        <v>117</v>
      </c>
      <c r="D486" s="60">
        <v>600000</v>
      </c>
      <c r="E486" s="65">
        <v>600000</v>
      </c>
      <c r="F486" s="61"/>
      <c r="G486" s="61"/>
      <c r="H486" s="61"/>
      <c r="I486" s="60">
        <v>3613560</v>
      </c>
      <c r="J486" s="65">
        <v>3613560</v>
      </c>
      <c r="K486" s="61"/>
      <c r="L486" s="61"/>
      <c r="M486" s="62"/>
      <c r="N486" s="24"/>
    </row>
    <row r="487" spans="1:14" x14ac:dyDescent="0.25">
      <c r="A487" s="63" t="s">
        <v>294</v>
      </c>
      <c r="B487" s="63" t="s">
        <v>6</v>
      </c>
      <c r="C487" s="64" t="s">
        <v>117</v>
      </c>
      <c r="D487" s="60">
        <v>75000</v>
      </c>
      <c r="E487" s="65">
        <v>75000</v>
      </c>
      <c r="F487" s="61"/>
      <c r="G487" s="61"/>
      <c r="H487" s="61"/>
      <c r="I487" s="60">
        <v>451695</v>
      </c>
      <c r="J487" s="65">
        <v>451695</v>
      </c>
      <c r="K487" s="61"/>
      <c r="L487" s="61"/>
      <c r="M487" s="62"/>
      <c r="N487" s="24"/>
    </row>
    <row r="488" spans="1:14" x14ac:dyDescent="0.25">
      <c r="A488" s="110" t="s">
        <v>295</v>
      </c>
      <c r="B488" s="111"/>
      <c r="C488" s="111"/>
      <c r="D488" s="111"/>
      <c r="E488" s="111"/>
      <c r="F488" s="111"/>
      <c r="G488" s="111"/>
      <c r="H488" s="111"/>
      <c r="I488" s="111"/>
      <c r="J488" s="111"/>
      <c r="K488" s="111"/>
      <c r="L488" s="111"/>
      <c r="M488" s="112"/>
      <c r="N488" s="24"/>
    </row>
    <row r="489" spans="1:14" x14ac:dyDescent="0.25">
      <c r="A489" s="113" t="s">
        <v>5</v>
      </c>
      <c r="B489" s="114"/>
      <c r="C489" s="114"/>
      <c r="D489" s="60">
        <v>24609230.760000002</v>
      </c>
      <c r="E489" s="60">
        <v>24609230.760000002</v>
      </c>
      <c r="F489" s="60">
        <v>0</v>
      </c>
      <c r="G489" s="61"/>
      <c r="H489" s="61"/>
      <c r="I489" s="60">
        <v>48131471.797330797</v>
      </c>
      <c r="J489" s="60">
        <v>48131471.797330797</v>
      </c>
      <c r="K489" s="60">
        <v>0</v>
      </c>
      <c r="L489" s="61"/>
      <c r="M489" s="62"/>
      <c r="N489" s="24"/>
    </row>
    <row r="490" spans="1:14" x14ac:dyDescent="0.25">
      <c r="A490" s="63" t="s">
        <v>296</v>
      </c>
      <c r="B490" s="63" t="s">
        <v>6</v>
      </c>
      <c r="C490" s="64" t="s">
        <v>5</v>
      </c>
      <c r="D490" s="60">
        <v>24609230.760000002</v>
      </c>
      <c r="E490" s="65">
        <v>24609230.760000002</v>
      </c>
      <c r="F490" s="65">
        <v>0</v>
      </c>
      <c r="G490" s="61"/>
      <c r="H490" s="61"/>
      <c r="I490" s="60">
        <v>48131471.797330797</v>
      </c>
      <c r="J490" s="65">
        <v>48131471.797330797</v>
      </c>
      <c r="K490" s="65">
        <v>0</v>
      </c>
      <c r="L490" s="61"/>
      <c r="M490" s="62"/>
      <c r="N490" s="24"/>
    </row>
    <row r="491" spans="1:14" x14ac:dyDescent="0.25">
      <c r="A491" s="110" t="s">
        <v>297</v>
      </c>
      <c r="B491" s="111"/>
      <c r="C491" s="111"/>
      <c r="D491" s="111"/>
      <c r="E491" s="111"/>
      <c r="F491" s="111"/>
      <c r="G491" s="111"/>
      <c r="H491" s="111"/>
      <c r="I491" s="111"/>
      <c r="J491" s="111"/>
      <c r="K491" s="111"/>
      <c r="L491" s="111"/>
      <c r="M491" s="112"/>
      <c r="N491" s="24"/>
    </row>
    <row r="492" spans="1:14" x14ac:dyDescent="0.25">
      <c r="A492" s="113" t="s">
        <v>5</v>
      </c>
      <c r="B492" s="114"/>
      <c r="C492" s="114"/>
      <c r="D492" s="60">
        <v>4656666.59</v>
      </c>
      <c r="E492" s="61"/>
      <c r="F492" s="60">
        <v>4656666.59</v>
      </c>
      <c r="G492" s="61"/>
      <c r="H492" s="61"/>
      <c r="I492" s="60">
        <v>9107648.2167197</v>
      </c>
      <c r="J492" s="61"/>
      <c r="K492" s="60">
        <v>9107648.2167197</v>
      </c>
      <c r="L492" s="61"/>
      <c r="M492" s="62"/>
      <c r="N492" s="24"/>
    </row>
    <row r="493" spans="1:14" x14ac:dyDescent="0.25">
      <c r="A493" s="63" t="s">
        <v>298</v>
      </c>
      <c r="B493" s="63" t="s">
        <v>6</v>
      </c>
      <c r="C493" s="64" t="s">
        <v>5</v>
      </c>
      <c r="D493" s="60">
        <v>4656666.59</v>
      </c>
      <c r="E493" s="61"/>
      <c r="F493" s="65">
        <v>4656666.59</v>
      </c>
      <c r="G493" s="61"/>
      <c r="H493" s="61"/>
      <c r="I493" s="60">
        <v>9107648.2167197</v>
      </c>
      <c r="J493" s="61"/>
      <c r="K493" s="65">
        <v>9107648.2167197</v>
      </c>
      <c r="L493" s="61"/>
      <c r="M493" s="62"/>
      <c r="N493" s="24"/>
    </row>
    <row r="494" spans="1:14" x14ac:dyDescent="0.25">
      <c r="A494" s="63" t="s">
        <v>299</v>
      </c>
      <c r="B494" s="63" t="s">
        <v>6</v>
      </c>
      <c r="C494" s="64" t="s">
        <v>5</v>
      </c>
      <c r="D494" s="60">
        <v>0</v>
      </c>
      <c r="E494" s="61"/>
      <c r="F494" s="65">
        <v>0</v>
      </c>
      <c r="G494" s="61"/>
      <c r="H494" s="61"/>
      <c r="I494" s="60">
        <v>0</v>
      </c>
      <c r="J494" s="61"/>
      <c r="K494" s="65">
        <v>0</v>
      </c>
      <c r="L494" s="61"/>
      <c r="M494" s="62"/>
      <c r="N494" s="24"/>
    </row>
    <row r="495" spans="1:14" x14ac:dyDescent="0.25">
      <c r="A495" s="110" t="s">
        <v>300</v>
      </c>
      <c r="B495" s="111"/>
      <c r="C495" s="111"/>
      <c r="D495" s="111"/>
      <c r="E495" s="111"/>
      <c r="F495" s="111"/>
      <c r="G495" s="111"/>
      <c r="H495" s="111"/>
      <c r="I495" s="111"/>
      <c r="J495" s="111"/>
      <c r="K495" s="111"/>
      <c r="L495" s="111"/>
      <c r="M495" s="112"/>
      <c r="N495" s="24"/>
    </row>
    <row r="496" spans="1:14" x14ac:dyDescent="0.25">
      <c r="A496" s="113" t="s">
        <v>5</v>
      </c>
      <c r="B496" s="114"/>
      <c r="C496" s="114"/>
      <c r="D496" s="60">
        <v>9099517.1099999994</v>
      </c>
      <c r="E496" s="61"/>
      <c r="F496" s="60">
        <v>9099517.1099999994</v>
      </c>
      <c r="G496" s="61"/>
      <c r="H496" s="61"/>
      <c r="I496" s="60">
        <v>17797108.549251299</v>
      </c>
      <c r="J496" s="61"/>
      <c r="K496" s="60">
        <v>17797108.549251299</v>
      </c>
      <c r="L496" s="61"/>
      <c r="M496" s="62"/>
      <c r="N496" s="24"/>
    </row>
    <row r="497" spans="1:16" x14ac:dyDescent="0.25">
      <c r="A497" s="63" t="s">
        <v>109</v>
      </c>
      <c r="B497" s="63" t="s">
        <v>6</v>
      </c>
      <c r="C497" s="64" t="s">
        <v>5</v>
      </c>
      <c r="D497" s="60">
        <v>9099517.1099999994</v>
      </c>
      <c r="E497" s="61"/>
      <c r="F497" s="65">
        <v>9099517.1099999994</v>
      </c>
      <c r="G497" s="61"/>
      <c r="H497" s="61"/>
      <c r="I497" s="60">
        <v>17797108.549251299</v>
      </c>
      <c r="J497" s="61"/>
      <c r="K497" s="65">
        <v>17797108.549251299</v>
      </c>
      <c r="L497" s="61"/>
      <c r="M497" s="62"/>
      <c r="N497" s="24"/>
    </row>
    <row r="498" spans="1:16" x14ac:dyDescent="0.25">
      <c r="A498" s="96" t="s">
        <v>285</v>
      </c>
      <c r="B498" s="97"/>
      <c r="C498" s="97"/>
      <c r="D498" s="25"/>
      <c r="E498" s="25"/>
      <c r="F498" s="25"/>
      <c r="G498" s="26"/>
      <c r="H498" s="25"/>
      <c r="I498" s="25">
        <f>I478+I482+I485+I489+I492+I496</f>
        <v>1209571223.5633018</v>
      </c>
      <c r="J498" s="25">
        <f>J485+J489</f>
        <v>52196726.797330797</v>
      </c>
      <c r="K498" s="25">
        <f>K478+K482+K492+K496</f>
        <v>1157374496.7659709</v>
      </c>
      <c r="L498" s="26"/>
      <c r="M498" s="31"/>
      <c r="N498" s="24"/>
    </row>
    <row r="499" spans="1:16" ht="16.5" x14ac:dyDescent="0.25">
      <c r="A499" s="37" t="s">
        <v>337</v>
      </c>
      <c r="B499" s="38"/>
      <c r="C499" s="38"/>
      <c r="D499" s="38"/>
      <c r="E499" s="38"/>
      <c r="F499" s="39"/>
      <c r="G499" s="39"/>
      <c r="H499" s="38"/>
      <c r="I499" s="40"/>
      <c r="J499" s="41"/>
      <c r="K499" s="41"/>
      <c r="L499" s="38"/>
      <c r="M499" s="38"/>
      <c r="N499" s="24"/>
      <c r="O499" s="15"/>
      <c r="P499" s="15"/>
    </row>
    <row r="500" spans="1:16" x14ac:dyDescent="0.25">
      <c r="A500" s="42"/>
      <c r="B500" s="126" t="s">
        <v>305</v>
      </c>
      <c r="C500" s="128" t="s">
        <v>3</v>
      </c>
      <c r="D500" s="43"/>
      <c r="E500" s="124" t="s">
        <v>1</v>
      </c>
      <c r="F500" s="124"/>
      <c r="G500" s="124"/>
      <c r="H500" s="125"/>
      <c r="I500" s="43"/>
      <c r="J500" s="124" t="s">
        <v>311</v>
      </c>
      <c r="K500" s="124"/>
      <c r="L500" s="124"/>
      <c r="M500" s="125"/>
      <c r="N500" s="24"/>
      <c r="O500" s="15"/>
      <c r="P500" s="15"/>
    </row>
    <row r="501" spans="1:16" ht="25.5" x14ac:dyDescent="0.25">
      <c r="A501" s="44" t="s">
        <v>2</v>
      </c>
      <c r="B501" s="127"/>
      <c r="C501" s="129"/>
      <c r="D501" s="36" t="s">
        <v>312</v>
      </c>
      <c r="E501" s="45" t="s">
        <v>307</v>
      </c>
      <c r="F501" s="45" t="s">
        <v>308</v>
      </c>
      <c r="G501" s="45" t="s">
        <v>309</v>
      </c>
      <c r="H501" s="45" t="s">
        <v>310</v>
      </c>
      <c r="I501" s="36" t="s">
        <v>312</v>
      </c>
      <c r="J501" s="45" t="s">
        <v>307</v>
      </c>
      <c r="K501" s="45" t="s">
        <v>308</v>
      </c>
      <c r="L501" s="45" t="s">
        <v>309</v>
      </c>
      <c r="M501" s="45" t="s">
        <v>310</v>
      </c>
      <c r="N501" s="24"/>
      <c r="O501" s="15"/>
      <c r="P501" s="15"/>
    </row>
    <row r="502" spans="1:16" x14ac:dyDescent="0.25">
      <c r="A502" s="90" t="s">
        <v>42</v>
      </c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2"/>
      <c r="N502" s="24"/>
    </row>
    <row r="503" spans="1:16" x14ac:dyDescent="0.25">
      <c r="A503" s="96" t="s">
        <v>5</v>
      </c>
      <c r="B503" s="97"/>
      <c r="C503" s="97"/>
      <c r="D503" s="25">
        <v>13527331.01</v>
      </c>
      <c r="E503" s="26"/>
      <c r="F503" s="25">
        <v>13527331.01</v>
      </c>
      <c r="G503" s="26"/>
      <c r="H503" s="25"/>
      <c r="I503" s="25">
        <f>I504+I505+I506</f>
        <v>26457159.809288301</v>
      </c>
      <c r="J503" s="26"/>
      <c r="K503" s="25">
        <v>26457159.809288301</v>
      </c>
      <c r="L503" s="26"/>
      <c r="M503" s="31"/>
      <c r="N503" s="24"/>
    </row>
    <row r="504" spans="1:16" x14ac:dyDescent="0.25">
      <c r="A504" s="28" t="s">
        <v>288</v>
      </c>
      <c r="B504" s="28" t="s">
        <v>6</v>
      </c>
      <c r="C504" s="29" t="s">
        <v>5</v>
      </c>
      <c r="D504" s="25">
        <v>6608041.6500000004</v>
      </c>
      <c r="E504" s="26"/>
      <c r="F504" s="30">
        <v>6608041.6500000004</v>
      </c>
      <c r="G504" s="26"/>
      <c r="H504" s="26"/>
      <c r="I504" s="25">
        <v>12924206.100319499</v>
      </c>
      <c r="J504" s="26"/>
      <c r="K504" s="30">
        <v>12924206.100319499</v>
      </c>
      <c r="L504" s="26"/>
      <c r="M504" s="27"/>
      <c r="N504" s="24"/>
    </row>
    <row r="505" spans="1:16" x14ac:dyDescent="0.25">
      <c r="A505" s="28" t="s">
        <v>289</v>
      </c>
      <c r="B505" s="28" t="s">
        <v>6</v>
      </c>
      <c r="C505" s="29" t="s">
        <v>5</v>
      </c>
      <c r="D505" s="25">
        <v>3797049.76</v>
      </c>
      <c r="E505" s="26"/>
      <c r="F505" s="30">
        <v>3797049.76</v>
      </c>
      <c r="G505" s="26"/>
      <c r="H505" s="26"/>
      <c r="I505" s="25">
        <v>7426383.8321008002</v>
      </c>
      <c r="J505" s="26"/>
      <c r="K505" s="30">
        <v>7426383.8321008002</v>
      </c>
      <c r="L505" s="26"/>
      <c r="M505" s="27"/>
      <c r="N505" s="24"/>
    </row>
    <row r="506" spans="1:16" x14ac:dyDescent="0.25">
      <c r="A506" s="28" t="s">
        <v>290</v>
      </c>
      <c r="B506" s="28" t="s">
        <v>6</v>
      </c>
      <c r="C506" s="29" t="s">
        <v>5</v>
      </c>
      <c r="D506" s="25">
        <v>3122239.6</v>
      </c>
      <c r="E506" s="26"/>
      <c r="F506" s="30">
        <v>3122239.6</v>
      </c>
      <c r="G506" s="26"/>
      <c r="H506" s="26"/>
      <c r="I506" s="25">
        <v>6106569.8768680003</v>
      </c>
      <c r="J506" s="26"/>
      <c r="K506" s="30">
        <v>6106569.8768680003</v>
      </c>
      <c r="L506" s="26"/>
      <c r="M506" s="27"/>
      <c r="N506" s="24"/>
    </row>
    <row r="507" spans="1:16" x14ac:dyDescent="0.25">
      <c r="A507" s="130" t="s">
        <v>285</v>
      </c>
      <c r="B507" s="131"/>
      <c r="C507" s="131"/>
      <c r="D507" s="46"/>
      <c r="E507" s="46"/>
      <c r="F507" s="46"/>
      <c r="G507" s="46"/>
      <c r="H507" s="46"/>
      <c r="I507" s="47">
        <f>SUM(I504:I506)</f>
        <v>26457159.809288301</v>
      </c>
      <c r="J507" s="46"/>
      <c r="K507" s="47">
        <f>SUM(K504:K506)</f>
        <v>26457159.809288301</v>
      </c>
      <c r="L507" s="48"/>
      <c r="M507" s="49"/>
      <c r="N507" s="24"/>
      <c r="O507" s="15"/>
      <c r="P507" s="15"/>
    </row>
    <row r="508" spans="1:16" ht="15" customHeight="1" x14ac:dyDescent="0.25">
      <c r="A508" s="132" t="s">
        <v>318</v>
      </c>
      <c r="B508" s="133"/>
      <c r="C508" s="134"/>
      <c r="D508" s="50" t="s">
        <v>319</v>
      </c>
      <c r="E508" s="50" t="s">
        <v>319</v>
      </c>
      <c r="F508" s="50" t="s">
        <v>319</v>
      </c>
      <c r="G508" s="51" t="s">
        <v>319</v>
      </c>
      <c r="H508" s="51" t="s">
        <v>319</v>
      </c>
      <c r="I508" s="52">
        <f>I507</f>
        <v>26457159.809288301</v>
      </c>
      <c r="J508" s="51" t="s">
        <v>319</v>
      </c>
      <c r="K508" s="52">
        <f>K507</f>
        <v>26457159.809288301</v>
      </c>
      <c r="L508" s="51" t="s">
        <v>319</v>
      </c>
      <c r="M508" s="51" t="s">
        <v>319</v>
      </c>
      <c r="N508" s="24"/>
      <c r="O508" s="15"/>
      <c r="P508" s="15"/>
    </row>
    <row r="509" spans="1:16" ht="16.5" x14ac:dyDescent="0.25">
      <c r="A509" s="37" t="s">
        <v>338</v>
      </c>
      <c r="B509" s="38"/>
      <c r="C509" s="38"/>
      <c r="D509" s="38"/>
      <c r="E509" s="38"/>
      <c r="F509" s="38"/>
      <c r="G509" s="38"/>
      <c r="H509" s="38"/>
      <c r="I509" s="40" t="s">
        <v>317</v>
      </c>
      <c r="J509" s="40"/>
      <c r="K509" s="40"/>
      <c r="L509" s="38"/>
      <c r="M509" s="38"/>
      <c r="N509" s="24"/>
      <c r="O509" s="15"/>
      <c r="P509" s="15"/>
    </row>
    <row r="510" spans="1:16" x14ac:dyDescent="0.25">
      <c r="A510" s="42"/>
      <c r="B510" s="126" t="s">
        <v>305</v>
      </c>
      <c r="C510" s="128" t="s">
        <v>3</v>
      </c>
      <c r="D510" s="43"/>
      <c r="E510" s="124" t="s">
        <v>1</v>
      </c>
      <c r="F510" s="124"/>
      <c r="G510" s="124"/>
      <c r="H510" s="125"/>
      <c r="I510" s="43"/>
      <c r="J510" s="124" t="s">
        <v>311</v>
      </c>
      <c r="K510" s="124"/>
      <c r="L510" s="124"/>
      <c r="M510" s="125"/>
      <c r="N510" s="24"/>
      <c r="O510" s="15"/>
      <c r="P510" s="15"/>
    </row>
    <row r="511" spans="1:16" ht="25.5" x14ac:dyDescent="0.25">
      <c r="A511" s="44" t="s">
        <v>2</v>
      </c>
      <c r="B511" s="127"/>
      <c r="C511" s="129"/>
      <c r="D511" s="36" t="s">
        <v>312</v>
      </c>
      <c r="E511" s="45" t="s">
        <v>307</v>
      </c>
      <c r="F511" s="45" t="s">
        <v>308</v>
      </c>
      <c r="G511" s="45" t="s">
        <v>309</v>
      </c>
      <c r="H511" s="45" t="s">
        <v>310</v>
      </c>
      <c r="I511" s="36" t="s">
        <v>312</v>
      </c>
      <c r="J511" s="45" t="s">
        <v>307</v>
      </c>
      <c r="K511" s="45" t="s">
        <v>308</v>
      </c>
      <c r="L511" s="45" t="s">
        <v>309</v>
      </c>
      <c r="M511" s="45" t="s">
        <v>310</v>
      </c>
      <c r="N511" s="24"/>
      <c r="O511" s="15"/>
      <c r="P511" s="15"/>
    </row>
    <row r="512" spans="1:16" x14ac:dyDescent="0.25">
      <c r="A512" s="28" t="s">
        <v>50</v>
      </c>
      <c r="B512" s="28" t="s">
        <v>21</v>
      </c>
      <c r="C512" s="29" t="s">
        <v>5</v>
      </c>
      <c r="D512" s="25">
        <v>4135963.46</v>
      </c>
      <c r="E512" s="26"/>
      <c r="F512" s="26"/>
      <c r="G512" s="26"/>
      <c r="H512" s="30">
        <v>4135963.46</v>
      </c>
      <c r="I512" s="25">
        <v>8089241.4139718004</v>
      </c>
      <c r="J512" s="26"/>
      <c r="K512" s="26"/>
      <c r="L512" s="26"/>
      <c r="M512" s="32">
        <v>8089241.4139718004</v>
      </c>
      <c r="N512" s="24"/>
    </row>
    <row r="513" spans="1:16" x14ac:dyDescent="0.25">
      <c r="A513" s="117" t="s">
        <v>285</v>
      </c>
      <c r="B513" s="118"/>
      <c r="C513" s="118"/>
      <c r="D513" s="46"/>
      <c r="E513" s="46"/>
      <c r="F513" s="46"/>
      <c r="G513" s="46"/>
      <c r="H513" s="46"/>
      <c r="I513" s="47">
        <f>SUM(I510:I512)</f>
        <v>8089241.4139718004</v>
      </c>
      <c r="J513" s="46"/>
      <c r="K513" s="47">
        <f>SUM(K510:K512)</f>
        <v>0</v>
      </c>
      <c r="L513" s="48"/>
      <c r="M513" s="47">
        <f>SUM(M510:M512)</f>
        <v>8089241.4139718004</v>
      </c>
      <c r="N513" s="24"/>
      <c r="O513" s="15"/>
      <c r="P513" s="15"/>
    </row>
    <row r="514" spans="1:16" s="16" customFormat="1" x14ac:dyDescent="0.25">
      <c r="A514" s="119" t="s">
        <v>320</v>
      </c>
      <c r="B514" s="120"/>
      <c r="C514" s="121"/>
      <c r="D514" s="50" t="s">
        <v>319</v>
      </c>
      <c r="E514" s="50" t="s">
        <v>319</v>
      </c>
      <c r="F514" s="50" t="s">
        <v>319</v>
      </c>
      <c r="G514" s="51" t="s">
        <v>319</v>
      </c>
      <c r="H514" s="51" t="s">
        <v>319</v>
      </c>
      <c r="I514" s="47">
        <f>I513</f>
        <v>8089241.4139718004</v>
      </c>
      <c r="J514" s="51" t="s">
        <v>319</v>
      </c>
      <c r="K514" s="53">
        <f>K513</f>
        <v>0</v>
      </c>
      <c r="L514" s="51" t="s">
        <v>319</v>
      </c>
      <c r="M514" s="54">
        <f>M512</f>
        <v>8089241.4139718004</v>
      </c>
      <c r="N514" s="55"/>
      <c r="O514" s="15"/>
      <c r="P514" s="15"/>
    </row>
    <row r="515" spans="1:16" x14ac:dyDescent="0.25">
      <c r="A515" s="56"/>
      <c r="B515" s="56"/>
      <c r="C515" s="56"/>
      <c r="D515" s="56"/>
      <c r="E515" s="56"/>
      <c r="F515" s="56"/>
      <c r="G515" s="56"/>
      <c r="H515" s="56"/>
      <c r="I515" s="57" t="s">
        <v>317</v>
      </c>
      <c r="J515" s="56"/>
      <c r="K515" s="57" t="s">
        <v>317</v>
      </c>
      <c r="L515" s="56"/>
      <c r="M515" s="56"/>
      <c r="N515" s="24"/>
      <c r="O515" s="15"/>
      <c r="P515" s="15"/>
    </row>
    <row r="516" spans="1:16" x14ac:dyDescent="0.25">
      <c r="A516" s="122" t="s">
        <v>321</v>
      </c>
      <c r="B516" s="123"/>
      <c r="C516" s="123"/>
      <c r="D516" s="58" t="s">
        <v>319</v>
      </c>
      <c r="E516" s="58" t="s">
        <v>319</v>
      </c>
      <c r="F516" s="58" t="s">
        <v>319</v>
      </c>
      <c r="G516" s="58" t="s">
        <v>319</v>
      </c>
      <c r="H516" s="58" t="s">
        <v>319</v>
      </c>
      <c r="I516" s="59">
        <f>I498+I507+I514+I472</f>
        <v>9557336373.6869507</v>
      </c>
      <c r="J516" s="59">
        <f>J498+J507+J472</f>
        <v>5319725652.3074112</v>
      </c>
      <c r="K516" s="59">
        <f>K498+K507+K514+K472</f>
        <v>4135884669.7433691</v>
      </c>
      <c r="L516" s="59">
        <f>L472</f>
        <v>45482619.681487501</v>
      </c>
      <c r="M516" s="59">
        <f>M514+M472</f>
        <v>56243431.954685107</v>
      </c>
      <c r="N516" s="59" t="e">
        <f>#REF!+N507+N514+N473</f>
        <v>#REF!</v>
      </c>
      <c r="O516" s="15"/>
      <c r="P516" s="15"/>
    </row>
    <row r="517" spans="1:1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</row>
    <row r="518" spans="1:16" x14ac:dyDescent="0.25">
      <c r="A518" s="18" t="s">
        <v>322</v>
      </c>
      <c r="B518" s="19"/>
      <c r="C518" s="19"/>
      <c r="D518" s="19"/>
      <c r="E518" s="19"/>
      <c r="F518" s="19"/>
      <c r="G518" s="19"/>
      <c r="H518" s="19"/>
      <c r="I518" s="20"/>
      <c r="J518" s="19"/>
      <c r="K518" s="17"/>
      <c r="L518" s="17"/>
      <c r="M518" s="17"/>
    </row>
    <row r="519" spans="1:16" x14ac:dyDescent="0.25">
      <c r="A519" s="21" t="s">
        <v>323</v>
      </c>
      <c r="B519" s="21"/>
      <c r="C519" s="21"/>
      <c r="D519" s="21"/>
      <c r="E519" s="19"/>
      <c r="F519" s="19"/>
      <c r="G519" s="19"/>
      <c r="H519" s="19"/>
      <c r="I519" s="20"/>
      <c r="J519" s="19"/>
      <c r="K519" s="17"/>
      <c r="L519" s="66"/>
      <c r="M519" s="17"/>
    </row>
    <row r="520" spans="1:16" x14ac:dyDescent="0.25">
      <c r="A520" s="22" t="s">
        <v>352</v>
      </c>
      <c r="B520" s="22"/>
      <c r="C520" s="22"/>
      <c r="D520" s="23"/>
      <c r="E520" s="23"/>
      <c r="F520" s="23"/>
      <c r="G520" s="23"/>
      <c r="H520" s="19"/>
      <c r="I520" s="19"/>
      <c r="J520" s="19"/>
      <c r="K520" s="17"/>
      <c r="L520" s="17"/>
      <c r="M520" s="17"/>
    </row>
    <row r="521" spans="1:16" x14ac:dyDescent="0.25">
      <c r="A521" s="22" t="s">
        <v>324</v>
      </c>
      <c r="B521" s="22"/>
      <c r="C521" s="22"/>
      <c r="D521" s="22"/>
      <c r="E521" s="22"/>
      <c r="F521" s="22"/>
      <c r="G521" s="22"/>
      <c r="H521" s="21"/>
      <c r="I521" s="21"/>
      <c r="J521" s="19"/>
      <c r="K521" s="17"/>
      <c r="L521" s="17"/>
      <c r="M521" s="17"/>
    </row>
    <row r="522" spans="1:16" x14ac:dyDescent="0.25">
      <c r="A522" s="21" t="s">
        <v>325</v>
      </c>
      <c r="B522" s="21"/>
      <c r="C522" s="21"/>
      <c r="D522" s="21"/>
      <c r="E522" s="21"/>
      <c r="F522" s="21"/>
      <c r="G522" s="21"/>
      <c r="H522" s="21"/>
      <c r="I522" s="21"/>
      <c r="J522" s="21"/>
      <c r="K522" s="17"/>
      <c r="L522" s="17"/>
      <c r="M522" s="17"/>
    </row>
    <row r="523" spans="1:16" x14ac:dyDescent="0.25">
      <c r="A523" s="21" t="s">
        <v>326</v>
      </c>
      <c r="B523" s="21"/>
      <c r="C523" s="21"/>
      <c r="D523" s="21"/>
      <c r="E523" s="21"/>
      <c r="F523" s="21"/>
      <c r="G523" s="19"/>
      <c r="H523" s="19"/>
      <c r="I523" s="19"/>
      <c r="J523" s="19"/>
      <c r="K523" s="17"/>
      <c r="L523" s="17"/>
      <c r="M523" s="17"/>
    </row>
    <row r="524" spans="1:16" x14ac:dyDescent="0.25">
      <c r="A524" s="21" t="s">
        <v>327</v>
      </c>
      <c r="B524" s="21"/>
      <c r="C524" s="21"/>
      <c r="D524" s="21"/>
      <c r="E524" s="21"/>
      <c r="F524" s="21"/>
      <c r="G524" s="21"/>
      <c r="H524" s="21"/>
      <c r="I524" s="19"/>
      <c r="J524" s="19"/>
      <c r="K524" s="17"/>
      <c r="L524" s="17"/>
      <c r="M524" s="17"/>
    </row>
    <row r="525" spans="1:16" x14ac:dyDescent="0.25">
      <c r="A525" s="21" t="s">
        <v>328</v>
      </c>
      <c r="B525" s="21"/>
      <c r="C525" s="21"/>
      <c r="D525" s="21"/>
      <c r="E525" s="21"/>
      <c r="F525" s="21"/>
      <c r="G525" s="21"/>
      <c r="H525" s="19"/>
      <c r="I525" s="19"/>
      <c r="J525" s="19"/>
      <c r="K525" s="17"/>
      <c r="L525" s="17"/>
      <c r="M525" s="17"/>
    </row>
    <row r="526" spans="1:16" x14ac:dyDescent="0.25">
      <c r="A526" s="21" t="s">
        <v>329</v>
      </c>
      <c r="B526" s="21"/>
      <c r="C526" s="21"/>
      <c r="D526" s="21"/>
      <c r="E526" s="21"/>
      <c r="F526" s="21"/>
      <c r="G526" s="21"/>
      <c r="H526" s="21"/>
      <c r="I526" s="21"/>
      <c r="J526" s="19"/>
      <c r="K526" s="17"/>
      <c r="L526" s="17"/>
      <c r="M526" s="17"/>
    </row>
    <row r="527" spans="1:16" x14ac:dyDescent="0.25">
      <c r="A527" s="21" t="s">
        <v>330</v>
      </c>
      <c r="B527" s="21"/>
      <c r="C527" s="21"/>
      <c r="D527" s="21"/>
      <c r="E527" s="21"/>
      <c r="F527" s="19"/>
      <c r="G527" s="19"/>
      <c r="H527" s="19"/>
      <c r="I527" s="19"/>
      <c r="J527" s="19"/>
      <c r="K527" s="17"/>
      <c r="L527" s="17"/>
      <c r="M527" s="17"/>
    </row>
    <row r="528" spans="1:16" x14ac:dyDescent="0.25">
      <c r="A528" s="21" t="s">
        <v>331</v>
      </c>
      <c r="B528" s="21"/>
      <c r="C528" s="21"/>
      <c r="D528" s="21"/>
      <c r="E528" s="21"/>
      <c r="F528" s="19"/>
      <c r="G528" s="19"/>
      <c r="H528" s="19"/>
      <c r="I528" s="19"/>
      <c r="J528" s="19"/>
      <c r="K528" s="17"/>
      <c r="L528" s="17"/>
      <c r="M528" s="17"/>
    </row>
    <row r="529" spans="1:13" x14ac:dyDescent="0.25">
      <c r="A529" s="21" t="s">
        <v>332</v>
      </c>
      <c r="B529" s="21"/>
      <c r="C529" s="21"/>
      <c r="D529" s="21"/>
      <c r="E529" s="21"/>
      <c r="F529" s="21"/>
      <c r="G529" s="21"/>
      <c r="H529" s="21"/>
      <c r="I529" s="19"/>
      <c r="J529" s="19"/>
      <c r="K529" s="17"/>
      <c r="L529" s="17"/>
      <c r="M529" s="17"/>
    </row>
    <row r="530" spans="1:13" x14ac:dyDescent="0.25">
      <c r="A530" s="21" t="s">
        <v>333</v>
      </c>
      <c r="B530" s="21"/>
      <c r="C530" s="21"/>
      <c r="D530" s="21"/>
      <c r="E530" s="21"/>
      <c r="F530" s="21"/>
      <c r="G530" s="21"/>
      <c r="H530" s="21"/>
      <c r="I530" s="21"/>
      <c r="J530" s="21"/>
      <c r="K530" s="17"/>
      <c r="L530" s="17"/>
      <c r="M530" s="17"/>
    </row>
    <row r="531" spans="1:13" x14ac:dyDescent="0.25">
      <c r="A531" s="21" t="s">
        <v>334</v>
      </c>
      <c r="B531" s="21"/>
      <c r="C531" s="21"/>
      <c r="D531" s="21"/>
      <c r="E531" s="21"/>
      <c r="F531" s="21"/>
      <c r="G531" s="21"/>
      <c r="H531" s="21"/>
      <c r="I531" s="19"/>
      <c r="J531" s="19"/>
      <c r="K531" s="17"/>
      <c r="L531" s="17"/>
      <c r="M531" s="17"/>
    </row>
    <row r="532" spans="1:13" x14ac:dyDescent="0.25">
      <c r="A532" s="21" t="s">
        <v>335</v>
      </c>
      <c r="B532" s="21"/>
      <c r="C532" s="21"/>
      <c r="D532" s="21"/>
      <c r="E532" s="21"/>
      <c r="F532" s="21"/>
      <c r="G532" s="21"/>
      <c r="H532" s="21"/>
      <c r="I532" s="19"/>
      <c r="J532" s="19"/>
      <c r="K532" s="17"/>
      <c r="L532" s="17"/>
      <c r="M532" s="17"/>
    </row>
  </sheetData>
  <mergeCells count="154">
    <mergeCell ref="A513:C513"/>
    <mergeCell ref="A514:C514"/>
    <mergeCell ref="A516:C516"/>
    <mergeCell ref="E500:H500"/>
    <mergeCell ref="A249:M249"/>
    <mergeCell ref="B500:B501"/>
    <mergeCell ref="C500:C501"/>
    <mergeCell ref="J500:M500"/>
    <mergeCell ref="A502:M502"/>
    <mergeCell ref="A503:C503"/>
    <mergeCell ref="A507:C507"/>
    <mergeCell ref="A508:C508"/>
    <mergeCell ref="B510:B511"/>
    <mergeCell ref="C510:C511"/>
    <mergeCell ref="E510:H510"/>
    <mergeCell ref="J510:M510"/>
    <mergeCell ref="A489:C489"/>
    <mergeCell ref="A491:M491"/>
    <mergeCell ref="A492:C492"/>
    <mergeCell ref="A495:M495"/>
    <mergeCell ref="A496:C496"/>
    <mergeCell ref="A498:C498"/>
    <mergeCell ref="A355:C355"/>
    <mergeCell ref="A372:M372"/>
    <mergeCell ref="A4:N8"/>
    <mergeCell ref="A9:N9"/>
    <mergeCell ref="A10:N10"/>
    <mergeCell ref="C11:C12"/>
    <mergeCell ref="A473:N473"/>
    <mergeCell ref="C474:C475"/>
    <mergeCell ref="E474:H474"/>
    <mergeCell ref="J474:M474"/>
    <mergeCell ref="A488:M488"/>
    <mergeCell ref="A478:C478"/>
    <mergeCell ref="A481:M481"/>
    <mergeCell ref="A482:C482"/>
    <mergeCell ref="A484:M484"/>
    <mergeCell ref="A485:C485"/>
    <mergeCell ref="A461:M461"/>
    <mergeCell ref="A462:C462"/>
    <mergeCell ref="A464:A465"/>
    <mergeCell ref="A466:M466"/>
    <mergeCell ref="A467:C467"/>
    <mergeCell ref="A471:C471"/>
    <mergeCell ref="A472:C472"/>
    <mergeCell ref="A476:M476"/>
    <mergeCell ref="A477:M477"/>
    <mergeCell ref="A354:M354"/>
    <mergeCell ref="A373:C373"/>
    <mergeCell ref="A374:C374"/>
    <mergeCell ref="A445:M445"/>
    <mergeCell ref="A446:C446"/>
    <mergeCell ref="A456:M456"/>
    <mergeCell ref="A457:C457"/>
    <mergeCell ref="A314:A319"/>
    <mergeCell ref="A321:A325"/>
    <mergeCell ref="A326:A331"/>
    <mergeCell ref="A333:A340"/>
    <mergeCell ref="A341:A343"/>
    <mergeCell ref="A344:M344"/>
    <mergeCell ref="A345:C345"/>
    <mergeCell ref="A348:A349"/>
    <mergeCell ref="A286:M286"/>
    <mergeCell ref="A287:C287"/>
    <mergeCell ref="A288:C288"/>
    <mergeCell ref="A300:M300"/>
    <mergeCell ref="A301:C301"/>
    <mergeCell ref="A309:M309"/>
    <mergeCell ref="A310:C310"/>
    <mergeCell ref="A311:C311"/>
    <mergeCell ref="A312:A313"/>
    <mergeCell ref="A271:A272"/>
    <mergeCell ref="A274:M274"/>
    <mergeCell ref="A275:C275"/>
    <mergeCell ref="A277:A278"/>
    <mergeCell ref="A279:A280"/>
    <mergeCell ref="A281:A282"/>
    <mergeCell ref="A250:C250"/>
    <mergeCell ref="A251:A253"/>
    <mergeCell ref="A254:M254"/>
    <mergeCell ref="A255:C255"/>
    <mergeCell ref="A258:M258"/>
    <mergeCell ref="A259:C259"/>
    <mergeCell ref="A260:C260"/>
    <mergeCell ref="A269:M269"/>
    <mergeCell ref="A270:C270"/>
    <mergeCell ref="A219:A226"/>
    <mergeCell ref="A227:A233"/>
    <mergeCell ref="A234:A242"/>
    <mergeCell ref="A244:M244"/>
    <mergeCell ref="A245:C245"/>
    <mergeCell ref="A246:A247"/>
    <mergeCell ref="A167:A170"/>
    <mergeCell ref="A171:A173"/>
    <mergeCell ref="A174:A178"/>
    <mergeCell ref="A179:A185"/>
    <mergeCell ref="A186:A191"/>
    <mergeCell ref="A192:A196"/>
    <mergeCell ref="A197:A205"/>
    <mergeCell ref="A206:A212"/>
    <mergeCell ref="A213:A218"/>
    <mergeCell ref="A109:C109"/>
    <mergeCell ref="A110:A115"/>
    <mergeCell ref="A117:A124"/>
    <mergeCell ref="A125:A128"/>
    <mergeCell ref="A129:A147"/>
    <mergeCell ref="A148:A157"/>
    <mergeCell ref="A158:A161"/>
    <mergeCell ref="A162:A166"/>
    <mergeCell ref="A70:A71"/>
    <mergeCell ref="A74:A75"/>
    <mergeCell ref="A81:A83"/>
    <mergeCell ref="A87:A88"/>
    <mergeCell ref="A89:A90"/>
    <mergeCell ref="A97:A98"/>
    <mergeCell ref="A103:A104"/>
    <mergeCell ref="A107:M107"/>
    <mergeCell ref="A108:C108"/>
    <mergeCell ref="A59:M59"/>
    <mergeCell ref="A60:C60"/>
    <mergeCell ref="A63:M63"/>
    <mergeCell ref="A64:C64"/>
    <mergeCell ref="A65:A66"/>
    <mergeCell ref="A49:M49"/>
    <mergeCell ref="A50:C50"/>
    <mergeCell ref="A52:M52"/>
    <mergeCell ref="A53:C53"/>
    <mergeCell ref="A54:C54"/>
    <mergeCell ref="A57:C57"/>
    <mergeCell ref="A58:M58"/>
    <mergeCell ref="A32:M32"/>
    <mergeCell ref="A14:M14"/>
    <mergeCell ref="A15:C15"/>
    <mergeCell ref="A17:M17"/>
    <mergeCell ref="A18:C18"/>
    <mergeCell ref="A19:C19"/>
    <mergeCell ref="A46:M46"/>
    <mergeCell ref="A47:C47"/>
    <mergeCell ref="A33:C33"/>
    <mergeCell ref="A35:M35"/>
    <mergeCell ref="A36:C36"/>
    <mergeCell ref="A37:A41"/>
    <mergeCell ref="A42:M42"/>
    <mergeCell ref="A43:C43"/>
    <mergeCell ref="A44:A45"/>
    <mergeCell ref="E11:H11"/>
    <mergeCell ref="J11:M11"/>
    <mergeCell ref="A13:M13"/>
    <mergeCell ref="A22:M22"/>
    <mergeCell ref="A23:C23"/>
    <mergeCell ref="A24:C24"/>
    <mergeCell ref="A27:M27"/>
    <mergeCell ref="A28:C28"/>
    <mergeCell ref="A29:C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selection sqref="A1:O1"/>
    </sheetView>
  </sheetViews>
  <sheetFormatPr defaultRowHeight="15" x14ac:dyDescent="0.25"/>
  <cols>
    <col min="1" max="1" width="31.85546875" customWidth="1"/>
    <col min="4" max="4" width="28.42578125" customWidth="1"/>
    <col min="5" max="5" width="19.7109375" customWidth="1"/>
    <col min="6" max="6" width="19.42578125" customWidth="1"/>
    <col min="7" max="7" width="18.28515625" customWidth="1"/>
    <col min="8" max="8" width="18.42578125" customWidth="1"/>
    <col min="9" max="9" width="16.5703125" customWidth="1"/>
    <col min="10" max="10" width="14.140625" customWidth="1"/>
    <col min="11" max="11" width="19.28515625" customWidth="1"/>
    <col min="12" max="12" width="22.42578125" customWidth="1"/>
    <col min="13" max="13" width="18.28515625" customWidth="1"/>
  </cols>
  <sheetData>
    <row r="1" spans="1:15" ht="15" customHeight="1" x14ac:dyDescent="0.25">
      <c r="A1" s="150" t="s">
        <v>351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x14ac:dyDescent="0.25">
      <c r="A2" s="158" t="s">
        <v>344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85"/>
      <c r="N2" s="86"/>
      <c r="O2" s="86"/>
    </row>
    <row r="3" spans="1:15" ht="31.5" customHeight="1" x14ac:dyDescent="0.25">
      <c r="A3" s="158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87"/>
      <c r="N3" s="87"/>
      <c r="O3" s="87"/>
    </row>
    <row r="4" spans="1:15" x14ac:dyDescent="0.25">
      <c r="A4" s="69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5" ht="15" customHeight="1" x14ac:dyDescent="0.25">
      <c r="A5" s="151" t="s">
        <v>2</v>
      </c>
      <c r="B5" s="153" t="s">
        <v>305</v>
      </c>
      <c r="C5" s="153" t="s">
        <v>3</v>
      </c>
      <c r="D5" s="136" t="s">
        <v>1</v>
      </c>
      <c r="E5" s="136"/>
      <c r="F5" s="136"/>
      <c r="G5" s="136"/>
      <c r="H5" s="137"/>
      <c r="I5" s="138" t="s">
        <v>345</v>
      </c>
      <c r="J5" s="136"/>
      <c r="K5" s="136"/>
      <c r="L5" s="136"/>
      <c r="M5" s="139"/>
    </row>
    <row r="6" spans="1:15" ht="25.5" customHeight="1" x14ac:dyDescent="0.25">
      <c r="A6" s="152"/>
      <c r="B6" s="154"/>
      <c r="C6" s="155"/>
      <c r="D6" s="70" t="s">
        <v>306</v>
      </c>
      <c r="E6" s="70" t="s">
        <v>307</v>
      </c>
      <c r="F6" s="70" t="s">
        <v>308</v>
      </c>
      <c r="G6" s="70" t="s">
        <v>309</v>
      </c>
      <c r="H6" s="70" t="s">
        <v>310</v>
      </c>
      <c r="I6" s="71" t="s">
        <v>306</v>
      </c>
      <c r="J6" s="70" t="s">
        <v>307</v>
      </c>
      <c r="K6" s="70" t="s">
        <v>308</v>
      </c>
      <c r="L6" s="70" t="s">
        <v>309</v>
      </c>
      <c r="M6" s="70" t="s">
        <v>310</v>
      </c>
    </row>
    <row r="7" spans="1:15" x14ac:dyDescent="0.25">
      <c r="A7" s="140" t="s">
        <v>36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</row>
    <row r="8" spans="1:15" x14ac:dyDescent="0.25">
      <c r="A8" s="143" t="s">
        <v>42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5"/>
    </row>
    <row r="9" spans="1:15" x14ac:dyDescent="0.25">
      <c r="A9" s="96" t="s">
        <v>5</v>
      </c>
      <c r="B9" s="97"/>
      <c r="C9" s="97"/>
      <c r="D9" s="25">
        <v>127015778.81999999</v>
      </c>
      <c r="E9" s="26"/>
      <c r="F9" s="25">
        <v>127015778.81999999</v>
      </c>
      <c r="G9" s="25">
        <v>248421270.68952101</v>
      </c>
      <c r="H9" s="26"/>
      <c r="I9" s="25">
        <v>248421270.68952101</v>
      </c>
      <c r="J9" s="84"/>
      <c r="K9" s="25">
        <v>248421270.68952101</v>
      </c>
      <c r="L9" s="84"/>
      <c r="M9" s="84"/>
    </row>
    <row r="10" spans="1:15" x14ac:dyDescent="0.25">
      <c r="A10" s="98" t="s">
        <v>340</v>
      </c>
      <c r="B10" s="28" t="s">
        <v>6</v>
      </c>
      <c r="C10" s="29" t="s">
        <v>5</v>
      </c>
      <c r="D10" s="25">
        <v>21875000</v>
      </c>
      <c r="E10" s="26"/>
      <c r="F10" s="30">
        <v>21875000</v>
      </c>
      <c r="G10" s="25">
        <v>42783781.25</v>
      </c>
      <c r="H10" s="26"/>
      <c r="I10" s="30">
        <v>42783781.25</v>
      </c>
      <c r="J10" s="84"/>
      <c r="K10" s="30">
        <v>42783781.25</v>
      </c>
      <c r="L10" s="84"/>
      <c r="M10" s="84"/>
    </row>
    <row r="11" spans="1:15" x14ac:dyDescent="0.25">
      <c r="A11" s="99"/>
      <c r="B11" s="28" t="s">
        <v>12</v>
      </c>
      <c r="C11" s="29" t="s">
        <v>5</v>
      </c>
      <c r="D11" s="25">
        <v>28146154.48</v>
      </c>
      <c r="E11" s="26"/>
      <c r="F11" s="30">
        <v>28146154.48</v>
      </c>
      <c r="G11" s="25">
        <v>55049093.316618398</v>
      </c>
      <c r="H11" s="26"/>
      <c r="I11" s="30">
        <v>55049093.316618398</v>
      </c>
      <c r="J11" s="84"/>
      <c r="K11" s="30">
        <v>55049093.316618398</v>
      </c>
      <c r="L11" s="84"/>
      <c r="M11" s="84"/>
    </row>
    <row r="12" spans="1:15" x14ac:dyDescent="0.25">
      <c r="A12" s="99"/>
      <c r="B12" s="28" t="s">
        <v>21</v>
      </c>
      <c r="C12" s="29" t="s">
        <v>5</v>
      </c>
      <c r="D12" s="25">
        <v>13830385.560000001</v>
      </c>
      <c r="E12" s="26"/>
      <c r="F12" s="30">
        <v>13830385.560000001</v>
      </c>
      <c r="G12" s="25">
        <v>27049882.989814799</v>
      </c>
      <c r="H12" s="26"/>
      <c r="I12" s="30">
        <v>27049882.989814799</v>
      </c>
      <c r="J12" s="84"/>
      <c r="K12" s="30">
        <v>27049882.989814799</v>
      </c>
      <c r="L12" s="84"/>
      <c r="M12" s="84"/>
    </row>
    <row r="13" spans="1:15" x14ac:dyDescent="0.25">
      <c r="A13" s="99"/>
      <c r="B13" s="28" t="s">
        <v>22</v>
      </c>
      <c r="C13" s="29" t="s">
        <v>5</v>
      </c>
      <c r="D13" s="25">
        <v>4989313.3600000003</v>
      </c>
      <c r="E13" s="26"/>
      <c r="F13" s="30">
        <v>4989313.3600000003</v>
      </c>
      <c r="G13" s="25">
        <v>9758248.7488887999</v>
      </c>
      <c r="H13" s="26"/>
      <c r="I13" s="30">
        <v>9758248.7488887999</v>
      </c>
      <c r="J13" s="84"/>
      <c r="K13" s="30">
        <v>9758248.7488887999</v>
      </c>
      <c r="L13" s="84"/>
      <c r="M13" s="84"/>
    </row>
    <row r="14" spans="1:15" x14ac:dyDescent="0.25">
      <c r="A14" s="28" t="s">
        <v>341</v>
      </c>
      <c r="B14" s="28" t="s">
        <v>6</v>
      </c>
      <c r="C14" s="29" t="s">
        <v>5</v>
      </c>
      <c r="D14" s="25">
        <v>53539636</v>
      </c>
      <c r="E14" s="26"/>
      <c r="F14" s="30">
        <v>53539636</v>
      </c>
      <c r="G14" s="25">
        <v>104714426.27788</v>
      </c>
      <c r="H14" s="26"/>
      <c r="I14" s="30">
        <v>104714426.27788</v>
      </c>
      <c r="J14" s="84"/>
      <c r="K14" s="30">
        <v>104714426.27788</v>
      </c>
      <c r="L14" s="84"/>
      <c r="M14" s="84"/>
    </row>
    <row r="15" spans="1:15" ht="19.5" customHeight="1" x14ac:dyDescent="0.25">
      <c r="A15" s="28" t="s">
        <v>342</v>
      </c>
      <c r="B15" s="28" t="s">
        <v>6</v>
      </c>
      <c r="C15" s="29" t="s">
        <v>5</v>
      </c>
      <c r="D15" s="25">
        <v>3791666.63</v>
      </c>
      <c r="E15" s="26"/>
      <c r="F15" s="30">
        <v>3791666.63</v>
      </c>
      <c r="G15" s="25">
        <v>7415855.3449529</v>
      </c>
      <c r="H15" s="26"/>
      <c r="I15" s="30">
        <v>7415855.3449529</v>
      </c>
      <c r="J15" s="84"/>
      <c r="K15" s="30">
        <v>7415855.3449529</v>
      </c>
      <c r="L15" s="84"/>
      <c r="M15" s="84"/>
    </row>
    <row r="16" spans="1:15" ht="18.75" customHeight="1" x14ac:dyDescent="0.25">
      <c r="A16" s="28" t="s">
        <v>343</v>
      </c>
      <c r="B16" s="28" t="s">
        <v>6</v>
      </c>
      <c r="C16" s="29" t="s">
        <v>5</v>
      </c>
      <c r="D16" s="25">
        <v>843622.79</v>
      </c>
      <c r="E16" s="26"/>
      <c r="F16" s="30">
        <v>843622.79</v>
      </c>
      <c r="G16" s="25">
        <v>1649982.7613657</v>
      </c>
      <c r="H16" s="26"/>
      <c r="I16" s="30">
        <v>1649982.7613657</v>
      </c>
      <c r="J16" s="84"/>
      <c r="K16" s="30">
        <v>1649982.7613657</v>
      </c>
      <c r="L16" s="84"/>
      <c r="M16" s="84"/>
    </row>
    <row r="17" spans="1:13" s="73" customFormat="1" x14ac:dyDescent="0.25">
      <c r="A17" s="162" t="s">
        <v>346</v>
      </c>
      <c r="B17" s="162"/>
      <c r="C17" s="162"/>
      <c r="D17" s="72">
        <f>D9</f>
        <v>127015778.81999999</v>
      </c>
      <c r="E17" s="72">
        <v>0</v>
      </c>
      <c r="F17" s="72">
        <f>F9</f>
        <v>127015778.81999999</v>
      </c>
      <c r="G17" s="72"/>
      <c r="H17" s="72"/>
      <c r="I17" s="72">
        <f>I9</f>
        <v>248421270.68952101</v>
      </c>
      <c r="J17" s="72">
        <v>0</v>
      </c>
      <c r="K17" s="72">
        <f>K9</f>
        <v>248421270.68952101</v>
      </c>
      <c r="L17" s="72"/>
      <c r="M17" s="72"/>
    </row>
    <row r="18" spans="1:13" x14ac:dyDescent="0.25">
      <c r="A18" s="68" t="s">
        <v>347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</row>
    <row r="19" spans="1:13" x14ac:dyDescent="0.25">
      <c r="A19" s="146" t="s">
        <v>2</v>
      </c>
      <c r="B19" s="148" t="s">
        <v>305</v>
      </c>
      <c r="C19" s="146" t="s">
        <v>3</v>
      </c>
      <c r="D19" s="159" t="s">
        <v>348</v>
      </c>
      <c r="E19" s="160"/>
      <c r="F19" s="160"/>
      <c r="G19" s="160"/>
      <c r="H19" s="161"/>
      <c r="I19" s="159" t="s">
        <v>345</v>
      </c>
      <c r="J19" s="160"/>
      <c r="K19" s="160"/>
      <c r="L19" s="160"/>
      <c r="M19" s="161"/>
    </row>
    <row r="20" spans="1:13" x14ac:dyDescent="0.25">
      <c r="A20" s="147"/>
      <c r="B20" s="149"/>
      <c r="C20" s="147"/>
      <c r="D20" s="75" t="s">
        <v>312</v>
      </c>
      <c r="E20" s="76" t="s">
        <v>313</v>
      </c>
      <c r="F20" s="76" t="s">
        <v>314</v>
      </c>
      <c r="G20" s="76" t="s">
        <v>315</v>
      </c>
      <c r="H20" s="76" t="s">
        <v>316</v>
      </c>
      <c r="I20" s="76" t="s">
        <v>312</v>
      </c>
      <c r="J20" s="76" t="s">
        <v>313</v>
      </c>
      <c r="K20" s="76" t="s">
        <v>314</v>
      </c>
      <c r="L20" s="76" t="s">
        <v>315</v>
      </c>
      <c r="M20" s="76" t="s">
        <v>316</v>
      </c>
    </row>
    <row r="21" spans="1:13" x14ac:dyDescent="0.25">
      <c r="A21" s="163" t="s">
        <v>36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5"/>
    </row>
    <row r="22" spans="1:13" x14ac:dyDescent="0.25">
      <c r="A22" s="159"/>
      <c r="B22" s="160"/>
      <c r="C22" s="161"/>
      <c r="D22" s="77"/>
      <c r="E22" s="78"/>
      <c r="F22" s="77"/>
      <c r="G22" s="77"/>
      <c r="H22" s="77"/>
      <c r="I22" s="79"/>
      <c r="J22" s="80"/>
      <c r="K22" s="79"/>
      <c r="L22" s="81"/>
      <c r="M22" s="81"/>
    </row>
    <row r="23" spans="1:13" x14ac:dyDescent="0.25">
      <c r="A23" s="156" t="s">
        <v>349</v>
      </c>
      <c r="B23" s="156"/>
      <c r="C23" s="156"/>
      <c r="D23" s="77" t="s">
        <v>319</v>
      </c>
      <c r="E23" s="77" t="s">
        <v>319</v>
      </c>
      <c r="F23" s="77" t="s">
        <v>319</v>
      </c>
      <c r="G23" s="77"/>
      <c r="H23" s="77"/>
      <c r="I23" s="77" t="s">
        <v>319</v>
      </c>
      <c r="J23" s="77" t="s">
        <v>319</v>
      </c>
      <c r="K23" s="77" t="s">
        <v>319</v>
      </c>
      <c r="L23" s="77" t="s">
        <v>319</v>
      </c>
      <c r="M23" s="77" t="s">
        <v>319</v>
      </c>
    </row>
    <row r="24" spans="1:13" x14ac:dyDescent="0.25">
      <c r="A24" s="1" t="s">
        <v>0</v>
      </c>
    </row>
    <row r="25" spans="1:13" x14ac:dyDescent="0.25">
      <c r="A25" s="135" t="s">
        <v>350</v>
      </c>
      <c r="B25" s="135"/>
      <c r="C25" s="135"/>
      <c r="D25" s="82">
        <f>D9</f>
        <v>127015778.81999999</v>
      </c>
      <c r="E25" s="82" t="s">
        <v>319</v>
      </c>
      <c r="F25" s="82">
        <f>F9</f>
        <v>127015778.81999999</v>
      </c>
      <c r="G25" s="82" t="s">
        <v>319</v>
      </c>
      <c r="H25" s="82" t="s">
        <v>319</v>
      </c>
      <c r="I25" s="83">
        <f>I9</f>
        <v>248421270.68952101</v>
      </c>
      <c r="J25" s="82" t="s">
        <v>319</v>
      </c>
      <c r="K25" s="83">
        <f>K9</f>
        <v>248421270.68952101</v>
      </c>
      <c r="L25" s="77" t="s">
        <v>319</v>
      </c>
      <c r="M25" s="77" t="s">
        <v>319</v>
      </c>
    </row>
  </sheetData>
  <mergeCells count="22">
    <mergeCell ref="A1:O1"/>
    <mergeCell ref="A5:A6"/>
    <mergeCell ref="B5:B6"/>
    <mergeCell ref="C5:C6"/>
    <mergeCell ref="A23:C23"/>
    <mergeCell ref="B2:L3"/>
    <mergeCell ref="A2:A3"/>
    <mergeCell ref="A22:C22"/>
    <mergeCell ref="A17:C17"/>
    <mergeCell ref="C19:C20"/>
    <mergeCell ref="D19:H19"/>
    <mergeCell ref="I19:M19"/>
    <mergeCell ref="A21:M21"/>
    <mergeCell ref="A25:C25"/>
    <mergeCell ref="D5:H5"/>
    <mergeCell ref="I5:M5"/>
    <mergeCell ref="A7:M7"/>
    <mergeCell ref="A8:M8"/>
    <mergeCell ref="A10:A13"/>
    <mergeCell ref="A19:A20"/>
    <mergeCell ref="B19:B20"/>
    <mergeCell ref="A9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</vt:lpstr>
      <vt:lpstr>SVG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2023-10-24T08:24:16Z</dcterms:created>
  <dcterms:modified xsi:type="dcterms:W3CDTF">2023-10-26T08:07:46Z</dcterms:modified>
</cp:coreProperties>
</file>