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Default Extension="vml" ContentType="application/vnd.openxmlformats-officedocument.vmlDrawing"/>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90" windowWidth="14235" windowHeight="8955" tabRatio="899" activeTab="0"/>
  </bookViews>
  <sheets>
    <sheet name="UPUTSTVO" sheetId="1" r:id="rId1"/>
    <sheet name="NASLOVNA" sheetId="2" r:id="rId2"/>
    <sheet name="T1- Pregled planiranih rashoda" sheetId="3" r:id="rId3"/>
    <sheet name="T2 - Pregled planiranih prihoda" sheetId="4" r:id="rId4"/>
    <sheet name="Sheet1" sheetId="5" state="hidden" r:id="rId5"/>
    <sheet name="T3 -Pregled kapitalnih ulaganja" sheetId="6" r:id="rId6"/>
    <sheet name="T4 - Pregled plata" sheetId="7" r:id="rId7"/>
    <sheet name="T5 - Zaposlenost i dinamika" sheetId="8" r:id="rId8"/>
    <sheet name="T6 - Pregled naknada" sheetId="9" r:id="rId9"/>
    <sheet name="T7 - Višegodišnja kapitalna" sheetId="10" r:id="rId10"/>
    <sheet name="T8 - Bilans" sheetId="11" r:id="rId11"/>
    <sheet name="T9 - Programski format" sheetId="12" r:id="rId12"/>
    <sheet name="T10 - IPA" sheetId="13" r:id="rId13"/>
    <sheet name="Sheet2" sheetId="14" r:id="rId14"/>
  </sheets>
  <externalReferences>
    <externalReference r:id="rId17"/>
  </externalReferences>
  <definedNames>
    <definedName name="_xlnm.Print_Area" localSheetId="2">'T1- Pregled planiranih rashoda'!$B$1:$M$362</definedName>
    <definedName name="_xlnm.Print_Area" localSheetId="12">'T10 - IPA'!$A$1:$X$30</definedName>
    <definedName name="_xlnm.Print_Area" localSheetId="3">'T2 - Pregled planiranih prihoda'!$A$1:$M$70</definedName>
    <definedName name="_xlnm.Print_Area" localSheetId="5">'T3 -Pregled kapitalnih ulaganja'!$A$1:$M$34</definedName>
    <definedName name="_xlnm.Print_Area" localSheetId="6">'T4 - Pregled plata'!$A$2:$P$53</definedName>
    <definedName name="_xlnm.Print_Area" localSheetId="7">'T5 - Zaposlenost i dinamika'!$A$1:$P$45</definedName>
    <definedName name="_xlnm.Print_Area" localSheetId="8">'T6 - Pregled naknada'!$A$1:$L$38</definedName>
    <definedName name="_xlnm.Print_Area" localSheetId="9">'T7 - Višegodišnja kapitalna'!$A$1:$S$13</definedName>
    <definedName name="_xlnm.Print_Area" localSheetId="10">'T8 - Bilans'!$B$2:$K$25</definedName>
    <definedName name="_xlnm.Print_Area" localSheetId="11">'T9 - Programski format'!$C$1:$I$148</definedName>
    <definedName name="_xlnm.Print_Titles" localSheetId="2">'T1- Pregled planiranih rashoda'!$7:$10</definedName>
  </definedNames>
  <calcPr fullCalcOnLoad="1" iterate="1" iterateCount="1000" iterateDelta="0.001"/>
</workbook>
</file>

<file path=xl/comments12.xml><?xml version="1.0" encoding="utf-8"?>
<comments xmlns="http://schemas.openxmlformats.org/spreadsheetml/2006/main">
  <authors>
    <author>Naida Trkic</author>
    <author>User</author>
  </authors>
  <commentList>
    <comment ref="C17" authorId="0">
      <text>
        <r>
          <rPr>
            <b/>
            <sz val="8"/>
            <rFont val="Tahoma"/>
            <family val="2"/>
          </rPr>
          <t xml:space="preserve">Definicija: 
</t>
        </r>
        <r>
          <rPr>
            <b/>
            <sz val="8"/>
            <color indexed="10"/>
            <rFont val="Tahoma"/>
            <family val="2"/>
          </rPr>
          <t xml:space="preserve">
Operativni ili programski ciljevi</t>
        </r>
        <r>
          <rPr>
            <sz val="8"/>
            <rFont val="Tahoma"/>
            <family val="2"/>
          </rPr>
          <t xml:space="preserve"> su konkretni i mjerljivi iskaz onoga što korisnik namjerava postići sa sredstvima koja će utrošiti za određeni program. Operativni ciljevi treba da:
•      odražavaju prioritete Vijeća ministara BiH i društva,          
•      su ostvarivi (imajući u vidu raspoloživa sredstva),          
•       čine temelj za aktivnosti koje korisnik poduzima,         
•       predstavljaju temelj za definiranje mjera učinka (kako bi se kroz njih mogao pratiti razinu do koje je  operativni cilj postignut).         
Operativni ciljevi se odnose na izlazne (izravne) rezultate i krajnje rezultate (efekte) operativnih aktivnosti korisnika, a ne na njegove interne upravne procese.</t>
        </r>
      </text>
    </comment>
    <comment ref="C20" authorId="0">
      <text>
        <r>
          <rPr>
            <b/>
            <sz val="8"/>
            <rFont val="Tahoma"/>
            <family val="2"/>
          </rPr>
          <t xml:space="preserve">Definicija: 
</t>
        </r>
        <r>
          <rPr>
            <sz val="8"/>
            <rFont val="Tahoma"/>
            <family val="2"/>
          </rPr>
          <t xml:space="preserve">
Glavne aktivnosti unutar određenog programa koje se trebaju sprovesti tijekom fiskalne godine kako bi se postigli operativni ciljevi programa. Aktivnosti bi se trebale osloniti na strateške dokumente usvojene od strane Vijeća ministara BiH.</t>
        </r>
      </text>
    </comment>
    <comment ref="C21" authorId="1">
      <text>
        <r>
          <rPr>
            <b/>
            <sz val="9"/>
            <rFont val="Tahoma"/>
            <family val="2"/>
          </rPr>
          <t>User:</t>
        </r>
        <r>
          <rPr>
            <sz val="9"/>
            <rFont val="Tahoma"/>
            <family val="2"/>
          </rPr>
          <t xml:space="preserve">
DEFINICIJA:
Mjere učinka su mjerljivi, stalni pokazatelji izlaznih rezultata, krajnjih rezultata i učinkovitosti. Oni mjere stupanj do kojeg su strateški ciljevi korisnika i njegovi operativni ciljevi postignuti i mjere jednu te istu stvar kroz vrijeme.
Proračunski korisnici koji po prvi put rade svoj programski proračun bi trebali odabrati mjere koje se mogu jednostavno pratiti. Nakon što odrede mjere, proračunski korisnici bi trebali uspostaviti mehanizme za praćenje i izvještavanje. Kako vrijeme prolazi, kvalitet i obujam ovih informacija bi se trebali povećavati, obzirom da je ključna za transparentnost i odgovornost.
</t>
        </r>
      </text>
    </comment>
    <comment ref="C40" authorId="0">
      <text>
        <r>
          <rPr>
            <b/>
            <sz val="8"/>
            <rFont val="Tahoma"/>
            <family val="2"/>
          </rPr>
          <t xml:space="preserve">Definicija: 
</t>
        </r>
        <r>
          <rPr>
            <b/>
            <sz val="8"/>
            <color indexed="10"/>
            <rFont val="Tahoma"/>
            <family val="2"/>
          </rPr>
          <t xml:space="preserve">
Operativni ili programski ciljevi</t>
        </r>
        <r>
          <rPr>
            <sz val="8"/>
            <rFont val="Tahoma"/>
            <family val="2"/>
          </rPr>
          <t xml:space="preserve"> su konkretni i mjerljivi iskaz onoga što korisnik namjerava postići sa sredstvima koja će utrošiti za određeni program. Operativni ciljevi treba da:
•      odražavaju prioritete Vijeća ministara BiH i društva,          
•      su ostvarivi (imajući u vidu raspoloživa sredstva),          
•       čine temelj za aktivnosti koje korisnik poduzima,         
•       predstavljaju temelj za definiranje mjera učinka (kako bi se kroz njih mogao pratiti razinu do koje je  operativni cilj postignut).         
Operativni ciljevi se odnose na izlazne (izravne) rezultate i krajnje rezultate (efekte) operativnih aktivnosti korisnika, a ne na njegove interne upravne procese.</t>
        </r>
      </text>
    </comment>
    <comment ref="C63" authorId="0">
      <text>
        <r>
          <rPr>
            <b/>
            <sz val="8"/>
            <rFont val="Tahoma"/>
            <family val="2"/>
          </rPr>
          <t xml:space="preserve">Definicija: 
</t>
        </r>
        <r>
          <rPr>
            <b/>
            <sz val="8"/>
            <color indexed="10"/>
            <rFont val="Tahoma"/>
            <family val="2"/>
          </rPr>
          <t xml:space="preserve">
Operativni ili programski ciljevi</t>
        </r>
        <r>
          <rPr>
            <sz val="8"/>
            <rFont val="Tahoma"/>
            <family val="2"/>
          </rPr>
          <t xml:space="preserve"> su konkretni i mjerljivi iskaz onoga što korisnik namjerava postići sa sredstvima koja će utrošiti za određeni program. Operativni ciljevi treba da:
•      odražavaju prioritete Vijeća ministara BiH i društva,          
•      su ostvarivi (imajući u vidu raspoloživa sredstva),          
•       čine temelj za aktivnosti koje korisnik poduzima,         
•       predstavljaju temelj za definiranje mjera učinka (kako bi se kroz njih mogao pratiti razinu do koje je  operativni cilj postignut).         
Operativni ciljevi se odnose na izlazne (izravne) rezultate i krajnje rezultate (efekte) operativnih aktivnosti korisnika, a ne na njegove interne upravne procese.</t>
        </r>
      </text>
    </comment>
    <comment ref="C86" authorId="0">
      <text>
        <r>
          <rPr>
            <b/>
            <sz val="8"/>
            <rFont val="Tahoma"/>
            <family val="2"/>
          </rPr>
          <t xml:space="preserve">Definicija: 
</t>
        </r>
        <r>
          <rPr>
            <b/>
            <sz val="8"/>
            <color indexed="10"/>
            <rFont val="Tahoma"/>
            <family val="2"/>
          </rPr>
          <t xml:space="preserve">
Operativni ili programski ciljevi</t>
        </r>
        <r>
          <rPr>
            <sz val="8"/>
            <rFont val="Tahoma"/>
            <family val="2"/>
          </rPr>
          <t xml:space="preserve"> su konkretni i mjerljivi iskaz onoga što korisnik namjerava postići sa sredstvima koja će utrošiti za određeni program. Operativni ciljevi treba da:
•      odražavaju prioritete Vijeća ministara BiH i društva,          
•      su ostvarivi (imajući u vidu raspoloživa sredstva),          
•       čine temelj za aktivnosti koje korisnik poduzima,         
•       predstavljaju temelj za definiranje mjera učinka (kako bi se kroz njih mogao pratiti razinu do koje je  operativni cilj postignut).         
Operativni ciljevi se odnose na izlazne (izravne) rezultate i krajnje rezultate (efekte) operativnih aktivnosti korisnika, a ne na njegove interne upravne procese.</t>
        </r>
      </text>
    </comment>
    <comment ref="C109" authorId="0">
      <text>
        <r>
          <rPr>
            <b/>
            <sz val="8"/>
            <rFont val="Tahoma"/>
            <family val="2"/>
          </rPr>
          <t xml:space="preserve">Definicija: 
</t>
        </r>
        <r>
          <rPr>
            <b/>
            <sz val="8"/>
            <color indexed="10"/>
            <rFont val="Tahoma"/>
            <family val="2"/>
          </rPr>
          <t xml:space="preserve">
Operativni ili programski ciljevi</t>
        </r>
        <r>
          <rPr>
            <sz val="8"/>
            <rFont val="Tahoma"/>
            <family val="2"/>
          </rPr>
          <t xml:space="preserve"> su konkretni i mjerljivi iskaz onoga što korisnik namjerava postići sa sredstvima koja će utrošiti za određeni program. Operativni ciljevi treba da:
•      odražavaju prioritete Vijeća ministara BiH i društva,          
•      su ostvarivi (imajući u vidu raspoloživa sredstva),          
•       čine temelj za aktivnosti koje korisnik poduzima,         
•       predstavljaju temelj za definiranje mjera učinka (kako bi se kroz njih mogao pratiti razinu do koje je  operativni cilj postignut).         
Operativni ciljevi se odnose na izlazne (izravne) rezultate i krajnje rezultate (efekte) operativnih aktivnosti korisnika, a ne na njegove interne upravne procese.</t>
        </r>
      </text>
    </comment>
    <comment ref="C43" authorId="0">
      <text>
        <r>
          <rPr>
            <b/>
            <sz val="8"/>
            <rFont val="Tahoma"/>
            <family val="2"/>
          </rPr>
          <t xml:space="preserve">Definicija: 
</t>
        </r>
        <r>
          <rPr>
            <sz val="8"/>
            <rFont val="Tahoma"/>
            <family val="2"/>
          </rPr>
          <t xml:space="preserve">
Glavne aktivnosti unutar određenog programa koje se trebaju sprovesti tijekom fiskalne godine kako bi se postigli operativni ciljevi programa. Aktivnosti bi se trebale osloniti na strateške dokumente usvojene od strane Vijeća ministara BiH.</t>
        </r>
      </text>
    </comment>
    <comment ref="C66" authorId="0">
      <text>
        <r>
          <rPr>
            <b/>
            <sz val="8"/>
            <rFont val="Tahoma"/>
            <family val="2"/>
          </rPr>
          <t xml:space="preserve">Definicija: 
</t>
        </r>
        <r>
          <rPr>
            <sz val="8"/>
            <rFont val="Tahoma"/>
            <family val="2"/>
          </rPr>
          <t xml:space="preserve">
Glavne aktivnosti unutar određenog programa koje se trebaju sprovesti tijekom fiskalne godine kako bi se postigli operativni ciljevi programa. Aktivnosti bi se trebale osloniti na strateške dokumente usvojene od strane Vijeća ministara BiH.</t>
        </r>
      </text>
    </comment>
    <comment ref="C89" authorId="0">
      <text>
        <r>
          <rPr>
            <b/>
            <sz val="8"/>
            <rFont val="Tahoma"/>
            <family val="2"/>
          </rPr>
          <t xml:space="preserve">Definicija: 
</t>
        </r>
        <r>
          <rPr>
            <sz val="8"/>
            <rFont val="Tahoma"/>
            <family val="2"/>
          </rPr>
          <t xml:space="preserve">
Glavne aktivnosti unutar određenog programa koje se trebaju sprovesti tijekom fiskalne godine kako bi se postigli operativni ciljevi programa. Aktivnosti bi se trebale osloniti na strateške dokumente usvojene od strane Vijeća ministara BiH.</t>
        </r>
      </text>
    </comment>
    <comment ref="C112" authorId="0">
      <text>
        <r>
          <rPr>
            <b/>
            <sz val="8"/>
            <rFont val="Tahoma"/>
            <family val="2"/>
          </rPr>
          <t xml:space="preserve">Definicija: 
</t>
        </r>
        <r>
          <rPr>
            <sz val="8"/>
            <rFont val="Tahoma"/>
            <family val="2"/>
          </rPr>
          <t xml:space="preserve">
Glavne aktivnosti unutar određenog programa koje se trebaju sprovesti tijekom fiskalne godine kako bi se postigli operativni ciljevi programa. Aktivnosti bi se trebale osloniti na strateške dokumente usvojene od strane Vijeća ministara BiH.</t>
        </r>
      </text>
    </comment>
    <comment ref="C44" authorId="1">
      <text>
        <r>
          <rPr>
            <b/>
            <sz val="9"/>
            <rFont val="Tahoma"/>
            <family val="2"/>
          </rPr>
          <t>User:</t>
        </r>
        <r>
          <rPr>
            <sz val="9"/>
            <rFont val="Tahoma"/>
            <family val="2"/>
          </rPr>
          <t xml:space="preserve">
DEFINICIJA:
Mjere učinka su mjerljivi, stalni pokazatelji izlaznih rezultata, krajnjih rezultata i učinkovitosti. Oni mjere stupanj do kojeg su strateški ciljevi korisnika i njegovi operativni ciljevi postignuti i mjere jednu te istu stvar kroz vrijeme.
Proračunski korisnici koji po prvi put rade svoj programski proračun bi trebali odabrati mjere koje se mogu jednostavno pratiti. Nakon što odrede mjere, proračunski korisnici bi trebali uspostaviti mehanizme za praćenje i izvještavanje. Kako vrijeme prolazi, kvalitet i obujam ovih informacija bi se trebali povećavati, obzirom da je ključna za transparentnost i odgovornost.
</t>
        </r>
      </text>
    </comment>
    <comment ref="C67" authorId="1">
      <text>
        <r>
          <rPr>
            <b/>
            <sz val="9"/>
            <rFont val="Tahoma"/>
            <family val="2"/>
          </rPr>
          <t>User:</t>
        </r>
        <r>
          <rPr>
            <sz val="9"/>
            <rFont val="Tahoma"/>
            <family val="2"/>
          </rPr>
          <t xml:space="preserve">
DEFINICIJA:
Mjere učinka su mjerljivi, stalni pokazatelji izlaznih rezultata, krajnjih rezultata i učinkovitosti. Oni mjere stupanj do kojeg su strateški ciljevi korisnika i njegovi operativni ciljevi postignuti i mjere jednu te istu stvar kroz vrijeme.
Proračunski korisnici koji po prvi put rade svoj programski proračun bi trebali odabrati mjere koje se mogu jednostavno pratiti. Nakon što odrede mjere, proračunski korisnici bi trebali uspostaviti mehanizme za praćenje i izvještavanje. Kako vrijeme prolazi, kvalitet i obujam ovih informacija bi se trebali povećavati, obzirom da je ključna za transparentnost i odgovornost.
</t>
        </r>
      </text>
    </comment>
    <comment ref="C90" authorId="1">
      <text>
        <r>
          <rPr>
            <b/>
            <sz val="9"/>
            <rFont val="Tahoma"/>
            <family val="2"/>
          </rPr>
          <t>User:</t>
        </r>
        <r>
          <rPr>
            <sz val="9"/>
            <rFont val="Tahoma"/>
            <family val="2"/>
          </rPr>
          <t xml:space="preserve">
DEFINICIJA:
Mjere učinka su mjerljivi, stalni pokazatelji izlaznih rezultata, krajnjih rezultata i učinkovitosti. Oni mjere stupanj do kojeg su strateški ciljevi korisnika i njegovi operativni ciljevi postignuti i mjere jednu te istu stvar kroz vrijeme.
Proračunski korisnici koji po prvi put rade svoj programski proračun bi trebali odabrati mjere koje se mogu jednostavno pratiti. Nakon što odrede mjere, proračunski korisnici bi trebali uspostaviti mehanizme za praćenje i izvještavanje. Kako vrijeme prolazi, kvalitet i obujam ovih informacija bi se trebali povećavati, obzirom da je ključna za transparentnost i odgovornost.
</t>
        </r>
      </text>
    </comment>
    <comment ref="C113" authorId="1">
      <text>
        <r>
          <rPr>
            <b/>
            <sz val="9"/>
            <rFont val="Tahoma"/>
            <family val="2"/>
          </rPr>
          <t>User:</t>
        </r>
        <r>
          <rPr>
            <sz val="9"/>
            <rFont val="Tahoma"/>
            <family val="2"/>
          </rPr>
          <t xml:space="preserve">
DEFINICIJA:
Mjere učinka su mjerljivi, stalni pokazatelji izlaznih rezultata, krajnjih rezultata i učinkovitosti. Oni mjere stupanj do kojeg su strateški ciljevi korisnika i njegovi operativni ciljevi postignuti i mjere jednu te istu stvar kroz vrijeme.
Proračunski korisnici koji po prvi put rade svoj programski proračun bi trebali odabrati mjere koje se mogu jednostavno pratiti. Nakon što odrede mjere, proračunski korisnici bi trebali uspostaviti mehanizme za praćenje i izvještavanje. Kako vrijeme prolazi, kvalitet i obujam ovih informacija bi se trebali povećavati, obzirom da je ključna za transparentnost i odgovornost.
</t>
        </r>
      </text>
    </comment>
    <comment ref="D3" authorId="0">
      <text>
        <r>
          <rPr>
            <b/>
            <sz val="7"/>
            <rFont val="Tahoma"/>
            <family val="2"/>
          </rPr>
          <t xml:space="preserve">Definicija:
</t>
        </r>
        <r>
          <rPr>
            <b/>
            <sz val="3"/>
            <rFont val="Tahoma"/>
            <family val="2"/>
          </rPr>
          <t xml:space="preserve"> </t>
        </r>
        <r>
          <rPr>
            <sz val="3"/>
            <rFont val="Tahoma"/>
            <family val="2"/>
          </rPr>
          <t xml:space="preserve">
</t>
        </r>
        <r>
          <rPr>
            <b/>
            <sz val="7"/>
            <color indexed="10"/>
            <rFont val="Tahoma"/>
            <family val="2"/>
          </rPr>
          <t>Strateški cilj</t>
        </r>
        <r>
          <rPr>
            <sz val="7"/>
            <rFont val="Tahoma"/>
            <family val="2"/>
          </rPr>
          <t xml:space="preserve"> pojašnjava šta proračunski korisnik pokušava postići (imajući u vidu politike i namjere Vijeća ministara BiH) za dobrobit društva, tj. pojašnjava zašto proračunski korisnik postoji. On je polazna tačka za formulaciju konkretnih aktivnosti proračunskog korisnika i čini sumu svih rezultata aktivnosti. Strateški ciljevi trebaju biti sukladni prioritetima Vijeća ministara BiH i dostupnim sektorskim strategijama. Proračunski korisnik može imati jedan ili više strateških ciljeva.</t>
        </r>
      </text>
    </comment>
  </commentList>
</comments>
</file>

<file path=xl/sharedStrings.xml><?xml version="1.0" encoding="utf-8"?>
<sst xmlns="http://schemas.openxmlformats.org/spreadsheetml/2006/main" count="891" uniqueCount="654">
  <si>
    <t>UKUPNI ZAHTJEV U PROGRAMSKOM FORMATU</t>
  </si>
  <si>
    <t>PROGRAM 1: (unijeti naziv programa)</t>
  </si>
  <si>
    <t>Izvršenje</t>
  </si>
  <si>
    <t>Zahtjev</t>
  </si>
  <si>
    <t xml:space="preserve">Bruto plate i naknade </t>
  </si>
  <si>
    <t>Broj zaposlenih na programu</t>
  </si>
  <si>
    <t>Operativni ciljevi:</t>
  </si>
  <si>
    <t>(navesti operativne ciljeve ovog programa)</t>
  </si>
  <si>
    <t>Pravno uporište:</t>
  </si>
  <si>
    <t>Predložene aktivnosti:</t>
  </si>
  <si>
    <t>MJERE UČINKA PROGRAMA 1</t>
  </si>
  <si>
    <t>Mjere učinka</t>
  </si>
  <si>
    <t>Ostvareno</t>
  </si>
  <si>
    <t>Očekivani rezultati</t>
  </si>
  <si>
    <t xml:space="preserve">Efikasnost (trošak po jedinici izlaznog rezultata)                                                              </t>
  </si>
  <si>
    <t>PROGRAM 2: (unijeti naziv programa)</t>
  </si>
  <si>
    <t>MJERE UČINKA PROGRAMA 2</t>
  </si>
  <si>
    <t>Program 3: (unijeti naziv programa)</t>
  </si>
  <si>
    <t>MJERE UČINKA PROGRAMA 3</t>
  </si>
  <si>
    <t>Program 4: (unijeti naziv programa)</t>
  </si>
  <si>
    <t>MJERE UČINKA PROGRAMA 4</t>
  </si>
  <si>
    <t>Program 5: (unijeti naziv programa)</t>
  </si>
  <si>
    <t>MJERE UČINKA PROGRAMA 5</t>
  </si>
  <si>
    <t>Ukupan broj zaposlenih (mora biti jednak broju u Tablici 5)</t>
  </si>
  <si>
    <t>UKUPAN BROJ ZAPOSLENIH</t>
  </si>
  <si>
    <t>Materijal za javni red i sigurnost</t>
  </si>
  <si>
    <t>Grantovi općinama</t>
  </si>
  <si>
    <t>Br.</t>
  </si>
  <si>
    <t>IPA (npr. IPA 2008 ili IPA 2010)</t>
  </si>
  <si>
    <t>Svrha projekta</t>
  </si>
  <si>
    <t>Institucije korisnici projekta</t>
  </si>
  <si>
    <t>Ukupni troškovi projekta (u KM)</t>
  </si>
  <si>
    <t>a=b+c</t>
  </si>
  <si>
    <t>b</t>
  </si>
  <si>
    <t>c</t>
  </si>
  <si>
    <t>d=e+f</t>
  </si>
  <si>
    <t>e</t>
  </si>
  <si>
    <t>f</t>
  </si>
  <si>
    <t>g=b+e</t>
  </si>
  <si>
    <t>h</t>
  </si>
  <si>
    <t>i</t>
  </si>
  <si>
    <t>j</t>
  </si>
  <si>
    <t>k</t>
  </si>
  <si>
    <t>l=h+i+j+k</t>
  </si>
  <si>
    <t>m=g+l</t>
  </si>
  <si>
    <t>Materijal za ispitivanje čovjekova okoliša</t>
  </si>
  <si>
    <t>Iznajmljivanje parking prostora</t>
  </si>
  <si>
    <t>Korektivni konto</t>
  </si>
  <si>
    <t>Komisije drugih institucija</t>
  </si>
  <si>
    <t>Transferi - Dom za ljudska prava</t>
  </si>
  <si>
    <t>IPA PROJEKTI KOJI ĆE SE IMPLEMENTIRATI U TIJEKU 2012. GODINE</t>
  </si>
  <si>
    <t>NAPOMENA: SREDSTVA POTREBNA ZA SUFINANCIRANJE IPA PROJEKATA NE UKLJUČIVATI U OSTALE TABLICE (1 do 9). OBUHVATITI PROJEKTE IPA 2007, IPA 2008, IPA 2009 i IPA 2010.</t>
  </si>
  <si>
    <t>Naziv proračunskog korisnika: __________________________________________________________________</t>
  </si>
  <si>
    <t>Aktivnosti koje će biti financirane projektom (npr. obuke ili softverska oprema)</t>
  </si>
  <si>
    <t>Financirano IPA sredstvima (u KM)</t>
  </si>
  <si>
    <t>Domaće sufinanciranje (u KM)</t>
  </si>
  <si>
    <t>UKUPNI IPA PRORAČUN (u KM)</t>
  </si>
  <si>
    <t>Proračun institucija BiH (u KM)</t>
  </si>
  <si>
    <t>Sufinanciranje</t>
  </si>
  <si>
    <t>Sufinanciranja iz proračuna entiteta, kantona i općina (u KM) - NAVESTI O KOJOJ SE RAZINI VLASTI RADI</t>
  </si>
  <si>
    <t xml:space="preserve">Međunarodne financijske institucije (u KM)/kreditna sredstva </t>
  </si>
  <si>
    <t>Privatno/ donacije, odnosno ostalo sufinanciranje (u KM)</t>
  </si>
  <si>
    <t>UKUPNO SUFINANCIRANJE  (u KM)</t>
  </si>
  <si>
    <t>UKUPAN PRORAČUN PROJEKTA (u KM)</t>
  </si>
  <si>
    <t>Tablica 10</t>
  </si>
  <si>
    <t>OBJAŠNJENJE I DODATNE NAPOMENE - OBVEZNO NAVETSTI UKOLIKO IMPLEMENTACIJA PROJEKTA UTJEČE NA REDOVITE TROŠKOVE U PRORAČUNU KORISNIKA (ISKLJUČUJUĆI SUFINANCIRANJE)</t>
  </si>
  <si>
    <t xml:space="preserve">DODATNE NAPOMENE - navesti dinamiku ugovaranja i status projekta (je li projekat ugovoren, datum početka i završetka projekta), kao i dinamiku povlačenja sredstava sufinanciranja po svakom projektu. Posebno dati podatke za programe zajednice i projekte prekogranične suradnje.
</t>
  </si>
  <si>
    <t xml:space="preserve">Naziv projekta koji će implementirati u tijeku 2012. godine </t>
  </si>
  <si>
    <t>Strateški cilj proračunskog  korisnika:</t>
  </si>
  <si>
    <t xml:space="preserve">Bruto plaće i naknade </t>
  </si>
  <si>
    <t>Rukovoditelj programa:</t>
  </si>
  <si>
    <t>(ime i prezime rukovoditelja programa)</t>
  </si>
  <si>
    <t>(ime i prezime rukovoditelja  programa)</t>
  </si>
  <si>
    <t>(navesti legislativu ili drugi pravni temelj koji uređuju aktivnosti u sklopu ovog programa)</t>
  </si>
  <si>
    <t xml:space="preserve">Krajnji rezultati (utjecaj proizvoda i pruženih usluga po ciljanu grupu)                                          </t>
  </si>
  <si>
    <t>Tablica 9</t>
  </si>
  <si>
    <t>(opisati aktivnosti koje se provode kako bi se postigli operativni ciljevi programa)</t>
  </si>
  <si>
    <t xml:space="preserve">Izlazni (direktni) rezultati  (proizvodi i usluge iz provođenja programa)                                          </t>
  </si>
  <si>
    <t>UKUPNI RASHODI ZA SVE PROGRAME (moraju biti jednaki iznosima u Tablici 1)</t>
  </si>
  <si>
    <t>Sredstva za prog. razvoja, obrazovanja, zadržavanje i povećanje kadrova i za proj. za skupine sa posebnim potrebama-Srebrenica</t>
  </si>
  <si>
    <t>II    UKUPNO ZA NOVOZAPOSLENE U 2012. GODINI</t>
  </si>
  <si>
    <t xml:space="preserve">4 Ukoliko u okviru institucije više osoba radi na istom radnom mjestu/poziciji (npr. 10 viših stručnih saradnika), uvećanje za radni staž računati kao prosjek radnog staža tih zaposlenih. </t>
  </si>
  <si>
    <t>Voditelj projekta:______________________________________________________________________________</t>
  </si>
  <si>
    <t xml:space="preserve">Eksterna makroekonomska prilagođenja (ovdje korisnik treba unijeti prilagođenja usvojena od strane Vijeća ministara ili drugih tijela koja imaju direktan utjecaj na potrebna sredstva, a koja su izvan utjecaja korisnika - npr. smanjenje osnovice za plaće ili smanjenje nekih vrsta naknada koje bi usvojilo Vijeće ministara BiH ili promjena cijena za neophodne materijalne troškove) </t>
  </si>
  <si>
    <t>Dodatna visokoprioritetna potrošnja (Novi prijedlozi dodatne potrošnje trebali bi biti u skladu s općim strateškim ciljevima politika iz usvojenih strateških dokumenata, ovo uključuje i zahtjeve za nastavak  programa koji su trebali biti okončani, proširenje opsega ili obuhvata postojećih programa uključujući nova zapošljavanja, te zahtjeve za dodjelu sredstava za kapitalna ulaganja)</t>
  </si>
  <si>
    <t xml:space="preserve">Opcije uštede (Ukoliko neki program ili aktivnost nisu djelotvorni tj. nemaju očekivani utjecaj, nisu efikasni tj. trošak po jedinici izlaznog razultata je prevelik, ili jednostavno ne pružaju očekivane rezultate za uloženi novac, preporučuje se izmjena ili gašenje programa koja može dovesti do dodatnih ušteda.  Programi i aktivnosti za koje više ne postoji osnova, odnosno jednokratni rashodi u prethodnoj godini, ne smatraju se uštedom, s obzirom na to da sredstva za njih svakako ne bi ni trebala biti predviđena unutar proračuna za 2012. godinu. Svrha ušteda je oslobađanje resursa za nove prioritete). 
</t>
  </si>
  <si>
    <t>Ukupni zahtjev za 2012. godinu: (IZNOSI U OVOJ LINIJI MORAJU BITI JEDNAKI UKUPNIM IZNOSIMA ZA 2012. GODINU U OSTALIM ZBROJNIM TABLICAMA).</t>
  </si>
  <si>
    <t xml:space="preserve">IPA projekti u oblasti izgradnje institucija </t>
  </si>
  <si>
    <t>IPA projekti u oblasti investicija</t>
  </si>
  <si>
    <t>___________________________</t>
  </si>
  <si>
    <t>I</t>
  </si>
  <si>
    <t>II</t>
  </si>
  <si>
    <t>III</t>
  </si>
  <si>
    <t>IV</t>
  </si>
  <si>
    <t>V</t>
  </si>
  <si>
    <t>VI</t>
  </si>
  <si>
    <t>VII</t>
  </si>
  <si>
    <t>VIII</t>
  </si>
  <si>
    <t>IX</t>
  </si>
  <si>
    <t>X</t>
  </si>
  <si>
    <t>XI</t>
  </si>
  <si>
    <t>XII</t>
  </si>
  <si>
    <t>_________________________</t>
  </si>
  <si>
    <t>8 = 7 / 6</t>
  </si>
  <si>
    <t>10 = 9 / 6</t>
  </si>
  <si>
    <t>____________________________________________________________________________________</t>
  </si>
  <si>
    <t>5 = 3 + 4</t>
  </si>
  <si>
    <t>8 = 6 x 7</t>
  </si>
  <si>
    <t>Tekući grantovi</t>
  </si>
  <si>
    <t>________________________________________________________</t>
  </si>
  <si>
    <t>TABELA 4.2 UKUPNI IZDACI ZA PROGRAM br. 2</t>
  </si>
  <si>
    <t>TABELA 4.3 UKUPNI IZDACI ZA PROGRAM br. 3</t>
  </si>
  <si>
    <t>TABELA 4.4 UKUPNI IZDACI ZA PROGRAM br. 4</t>
  </si>
  <si>
    <t>TABELA 4.5 UKUPNI IZDACI ZA PROGRAM br. 5</t>
  </si>
  <si>
    <t>Institucija:</t>
  </si>
  <si>
    <t>PROCJENA TROŠKOVA PROGRAMA</t>
  </si>
  <si>
    <t>2010.</t>
  </si>
  <si>
    <t>2011.</t>
  </si>
  <si>
    <t>2012.</t>
  </si>
  <si>
    <t>Kapitalna ulaganja</t>
  </si>
  <si>
    <t>4 = (2x3)</t>
  </si>
  <si>
    <t>6=4x5</t>
  </si>
  <si>
    <t>8=4 x 7</t>
  </si>
  <si>
    <t>9 = 4+6+8</t>
  </si>
  <si>
    <t>10 = 9 x 12</t>
  </si>
  <si>
    <t>15 =12 x 13</t>
  </si>
  <si>
    <t>4 = (2 x 3)</t>
  </si>
  <si>
    <t>6=4 x 5</t>
  </si>
  <si>
    <t>9=4+6+8</t>
  </si>
  <si>
    <t>14=10 x 13</t>
  </si>
  <si>
    <t>`</t>
  </si>
  <si>
    <t>31.12.2011.</t>
  </si>
  <si>
    <t>%</t>
  </si>
  <si>
    <t>Р/Б</t>
  </si>
  <si>
    <t>Напомене од стране прорачунског корисника:</t>
  </si>
  <si>
    <t>CEDAW</t>
  </si>
  <si>
    <t>UNICEF</t>
  </si>
  <si>
    <t>POTREBNIH SREDSTAVA ZA PLAĆE ZA 2012. GODINU (ZA ZAPOSLENE U 2011. GODINI, TE ZA PLANIRANE NOVOZAPOSLENE U 2012. GODINI PO ISKAZANOJ DINAMICI I UKUPNO)</t>
  </si>
  <si>
    <t>KOEFICIJENT ZA OBRAČUN PLAĆE</t>
  </si>
  <si>
    <t>IZNOS OSNOVNE PLAĆE (KM)</t>
  </si>
  <si>
    <t>POSTOTAK DODATKA NA PLAĆU</t>
  </si>
  <si>
    <t>DODATAK NA OSNOVNU PLAĆU U (KM)</t>
  </si>
  <si>
    <t xml:space="preserve">POSTATAK UVEĆANJA ZA RADNI STAŽ   </t>
  </si>
  <si>
    <t>UVEĆANJE ZA RADNI STAŽ NA OSNOVNU PLAĆU (KM)</t>
  </si>
  <si>
    <t>MJESEČNA NETO PLAĆA PO ZAPOSLENOM (KM)</t>
  </si>
  <si>
    <t>GODIŠNJA NETO PLAĆA PO ZAPOSLENOM (KM)</t>
  </si>
  <si>
    <t>GODIŠNJA BRUTO PLAĆA PO ZAPOSLENOM</t>
  </si>
  <si>
    <t>GODIŠNJA NETO PLAĆA ZA SVE ZAPOSLENE NA OVOM RADNOM MJESTU/POZICIJI</t>
  </si>
  <si>
    <t>GODIŠNJA BRUTO PLAĆA ZA SVE ZAPOSLENE NA OVOM RADNOM MJESTU/POZICIJI</t>
  </si>
  <si>
    <t>Tablica 4</t>
  </si>
  <si>
    <t>DODATAK NA OSNOVNU PLAĆU 3 (KM)</t>
  </si>
  <si>
    <t>UVEĆANJE ZA RADNI STAŽ NA OSNOVNU PLAĆU 4 (KM)</t>
  </si>
  <si>
    <t>POSTATAK UVEĆANJA ZA  RADNI STAŽ</t>
  </si>
  <si>
    <t>10= 9 x broj mjeseci u 2012. u kojima će novozaposleni raditi, a prema iskazanoj dinamici u Tablici 5</t>
  </si>
  <si>
    <t>1 Navesti radna mjesta/pozije na kojima zaposleni (imenovane osobe, državni službenici, profesionalne vojne osobe, policijski službenici...) u okviru institucije rade (npr. stručni savjetnik, referent, pomoćik ministra, direktor, savjetnik ministra...).</t>
  </si>
  <si>
    <t>2 Obračun plaće temeljiti na osnovici u iznosu od 498,10 KM, sukladno Odluci o visini osnovice za obračun plaće koju je Vijeće ministara usvojilo na 92. sjednici održanoj dana 17.06.2009. godine.</t>
  </si>
  <si>
    <t>3 Ukoliko za neke od radnih mjesta u okviru institucije postoje dodaci na osnovnu plaću, potrebno je ispod Tablice 4 navesti članak Zakona o plaćama i naknadama institucija BiH kojim se taj dodatak regulira, te o kojem se iznosu (postatku od osnovne plaće) radi.</t>
  </si>
  <si>
    <t>5 U kolonu 11 unijeti prosječnu stopu poreza i doprinosa na plaću za navedenu radnu poziciju i to na temelju stvarne isplaćene stope prosječnih poreza i doprinosa u prosincu 2011. godine. Npr. ukoliko korisnik ima 10 stručnih suradnika, od kojih 6 iz FBiH s prosječnom stopom poreza i doprinosa od 73%, a 4 iz RS-a s prosječnom stopom od 63%, u kolonu će se navesti ponderirana prosječna stopa od 69% izračunata kao ((73%*6)+(63%*4))/10.</t>
  </si>
  <si>
    <t xml:space="preserve">                Tablica 5</t>
  </si>
  <si>
    <t>Napomena: Korisnici kod kojih će doći do smanjenja broja zaposlenih trebaju u mjesecima u kojima će doći do smanjenja navesti smanjenja s negativnim predznakom (npr. ukoliko u siječnju prestaje raditi 20 zaposlenih, ćelija za siječanj će pokazati -20). Korisnici po potrebi trebaju dodati nove redove u Tablicu. Izračuni u sivom redu formatirani su da pokazuju zbroj. Korisnici trebaju kontrolirati zbrojeve i po potrebi korigirati, posebno ukoliko će Tablica biti proširena za dodatne redove.</t>
  </si>
  <si>
    <t xml:space="preserve">PROJEKCIJA MJESEČNE NETO NAKNADE ZA 2012. GODINU </t>
  </si>
  <si>
    <t>Tablica 6</t>
  </si>
  <si>
    <t>6 = 5 x broj mjeseci u 2012. u kojima će novozaposleni raditi, a prema iskazanoj dinamici u Tablici 5</t>
  </si>
  <si>
    <t>Napomena: Izračuni u sivom redu formatirani su da pokazuju zbroj. Korisnici trebaju kontrolirati zbrojeve i po potrebi korigirati, posebno ukoliko će Tablica biti proširena za dodatne redove.</t>
  </si>
  <si>
    <t>PREGLED VIŠEGODIŠNJIH ULAGANJA (prvi dio Tablice 7)</t>
  </si>
  <si>
    <t>prvi dio Tablice 7</t>
  </si>
  <si>
    <t>PRORAČUNSKA SREDSTVA</t>
  </si>
  <si>
    <t>PRIJENOS NEUTROŠENIH SREDSTAVA IZ 2011. GODINE U 2012. GODINU</t>
  </si>
  <si>
    <t xml:space="preserve">ODOBRENO PRORAČUNOM ZA 2012. GODINU </t>
  </si>
  <si>
    <t>PROJEKTIRANA UTROŠENA KREDITNA SREDSTVA NA DAN 31.12.2012.</t>
  </si>
  <si>
    <t>PROJEKTIRANA UTROŠENA DONATORSKA SREDSTVA NA DAN 31.12.2012.</t>
  </si>
  <si>
    <t>Proračun</t>
  </si>
  <si>
    <t>PREGLED VIŠEGODIŠNJIH ULAGANJA (drugi dio Tablice 7)</t>
  </si>
  <si>
    <t>drugi dio Tablice 7</t>
  </si>
  <si>
    <t>Napomena: U tekstualnom dijelu obrazložiti podatke iz tablice s posebnim osvrtom na izvršenje i razloge eventualno malog postatka izvršenja, stupanj izvršenih aktivnosti projekata i sve druge bitne naznake koje su neophodne u cilju praćenja realizacije višegodišnjih kapitalnih ulaganja, uključujući detaljne planove za sljedeće godine. Prihvaćeni će biti samo višegodišnji kapitalni projekti za koje je Vijeće ministara BiH, Parlamentarna skupština BiH ili Predsjedništvo BiH usvojilo detaljan plan i izvore financiranja. Korisnici uz ovaj zahtjev trebaju dostaviti odluku ili zaključak Vijeća ministara BiH, Parlamentrane skupštine BiH ili Predsjedništva BiH, kojom je usvojen višegodišnji investicijski program s definiranim izvorima financiranja.</t>
  </si>
  <si>
    <t xml:space="preserve">      TABLICA BILANCE PRORAČUNSKOG KORISNIKA</t>
  </si>
  <si>
    <t>Proračunska stavka</t>
  </si>
  <si>
    <t>Bruto plaće</t>
  </si>
  <si>
    <t>Tablica 8</t>
  </si>
  <si>
    <t>Proračun za 2011. godinu</t>
  </si>
  <si>
    <t>Iznos u usvojenom Proračunu za 2011. godinu (IZNOSI U OVOJ LINIJI MORAJU BITI JEDNAKI UKUPNIM IZNOSIMA ZA 2011. GODINU U OSTALIM ZBROJNIM TABLICAMA).</t>
  </si>
  <si>
    <t>Ostali jednokratni rashodi: Za aktivnosti ili programe koji su financirani u 2011. godini, i neće biti financirani u 2012. godini zbog nedovoljno dobrog provođenja ili zbog činjenice da su aktivnosti okončane</t>
  </si>
  <si>
    <t>Prilagođenje za dinamiku zapošljavanja (ovdje korisnik treba dodati sredstva za zaposlene koje nisu radili svih 12 mjeseci u 2011. godini, s obzirom na to da će se sredstva za sve zaposlene na dan 31.12.2011. godini morati osigurati za svih 12 mjeseci u 2012. godini)</t>
  </si>
  <si>
    <t>Prilagođenje za povećanje plaća zbog povećanja radnog staža (ovdje korisnik treba dodati sredstva za povećanje primanja na temelju povećanja radnog staža za zaposlene na dan 31.12.2011. godine, koje će biti isplaćene u 2012. godini)</t>
  </si>
  <si>
    <t xml:space="preserve">Prilagođenje za povećanje izdataka za poreze i doprinose za zaposlene iz RS-a sukladno izmjenama propisa: (ovdje korisnik treba prikazati prilagođenja za sredstva potrebna za povećanje izdataka za zaposlene iz RS-a, a koja nisu planirana Nacrtom proračuna za 2011. godinu) </t>
  </si>
  <si>
    <t xml:space="preserve">Ostala prilagođenja: (ovdje korisnik treba prikazati sva ostala prilagođenja koja nisu obuhvaćena prethodno navedenim prilagođenjima, a koje će imati utjecaj na planirani proračun za 2012. godinu.) </t>
  </si>
  <si>
    <t>Početna osnova za plan proračuna za 2012. godinu</t>
  </si>
  <si>
    <t>3 = 4 + 5 + 6 + 7 + 8 + 9 + 10 + 11+ 12+ 13 + 14 + 15 + 16 + 17</t>
  </si>
  <si>
    <t xml:space="preserve"> 16 = 2 + 3 + 4 + 5 + 6 + 7 + 8 + 9 + 10 + 11 + 12 + 13 + 14 </t>
  </si>
  <si>
    <t>Ukupni broj zaposlenih</t>
  </si>
  <si>
    <t xml:space="preserve">instituciji/ministarstvu </t>
  </si>
  <si>
    <t xml:space="preserve">prema važećem </t>
  </si>
  <si>
    <t>organizaciji korisnika:</t>
  </si>
  <si>
    <t>(unijeti ukupni broj zaposlenih predviđenih u važećem Pravilniku)</t>
  </si>
  <si>
    <t>Datum:</t>
  </si>
  <si>
    <t>Kontakt osoba:</t>
  </si>
  <si>
    <t>Tel. broj kontakt osobe:</t>
  </si>
  <si>
    <t>(unijeti broj telefona kontakt osobe)</t>
  </si>
  <si>
    <t>E-mail adresa kontakt osobe:</t>
  </si>
  <si>
    <t xml:space="preserve">(unijeti e-mail adresu kontakt osobe, putem koje će se u narednom </t>
  </si>
  <si>
    <t>Potpis ministra/direktora:</t>
  </si>
  <si>
    <t>P R E G L E D</t>
  </si>
  <si>
    <t>UKUPNIH PLANIRANIH RASHODA ZA 2012. GODINU PO EKONOMSKIM KATEGORIJAMA</t>
  </si>
  <si>
    <t>REDNI BROJ</t>
  </si>
  <si>
    <t>IZDACI I VRSTA RASHODA</t>
  </si>
  <si>
    <t>EKONOMSKI KOD</t>
  </si>
  <si>
    <t>ZAHTJEV ZA 2012. GODINU</t>
  </si>
  <si>
    <t>TEKUĆI IZDACI</t>
  </si>
  <si>
    <t>Doprinos za zdravstveno</t>
  </si>
  <si>
    <t>Doprinos za nezaposlene</t>
  </si>
  <si>
    <t>Poseban porez na naknade za zaštitu od prirodnih  i drugih nesreća</t>
  </si>
  <si>
    <t>Naknade troškova zaposlenih</t>
  </si>
  <si>
    <t>Naknade za odvojeni život</t>
  </si>
  <si>
    <t>Naknade za topli obrok</t>
  </si>
  <si>
    <t>Naknade za terenski rad</t>
  </si>
  <si>
    <t>Naknade učenicima i studentima za vrijeme prakse</t>
  </si>
  <si>
    <t>Regres za godišnji odmor</t>
  </si>
  <si>
    <t>Otpremnine zbog odlaska u mirovinu</t>
  </si>
  <si>
    <t>Jubilarne nagrade za stabilnost u radu, darovi djeci i sl.</t>
  </si>
  <si>
    <t xml:space="preserve">Pomoć u slučaju smrti ili teže invalidnosti </t>
  </si>
  <si>
    <t>Porez na dodatna primanja</t>
  </si>
  <si>
    <t>Naknade za privremene i povremene poslove</t>
  </si>
  <si>
    <t>Ostale naknade</t>
  </si>
  <si>
    <t>Naknade skupštinskim zastupnicima</t>
  </si>
  <si>
    <t>Naknade za paušal</t>
  </si>
  <si>
    <t>IZDACI I VRSTA RASHODA KOJI ĆE SE FINANCIRATI IZ PRIHODA NAVEDENIH U KOLONI 2</t>
  </si>
  <si>
    <t xml:space="preserve">               Tablica 2a</t>
  </si>
  <si>
    <t xml:space="preserve">NAPOMENE: POTREBNO JE DOSTAVITI ZAKONSKE AKTE I ODLUKE KOJI REGULIRAJU NAMJENSKI RASPORED RASHODA ZA VLASTITE PRIHODE                                                                                                       </t>
  </si>
  <si>
    <t>OVDJE NAVEDENI RASHODI U TABLICI 2a TREBAJU BITI UKLJUČENI U ZBROJNU TABLICU 1 I U SVE ODGOVARAJUĆE TABLICE POJEDINAČNIH RASHODA!</t>
  </si>
  <si>
    <t>Napomena: Izračuni u sivom redu formatirani su da pokazuju zbroj. Korisnici po potrebi trebaju dodati nove redove u Tablicu. Korisnici trebaju kontrolirati zbrojeve i po potrebi korigirati, posebno ukoliko će Tablica biti proširena za dodatne redove. Ukupan iznos u Tablici 2a mora biti isti ili manji od ukupnog iznosa u Tablici 2. Iznos u Tablici 2a će biti manji od iznosa u Tablici 2 kod korisnika koji imaju prihode od vlastite djelatnosti za koje nije zakonski reguliran raspored rashoda, odnosno koji se uplaćaju na JR Trezora kao javni prihodi</t>
  </si>
  <si>
    <t>Proračunski korisnik</t>
  </si>
  <si>
    <t>Tablica 3</t>
  </si>
  <si>
    <t>EKONOMSKI KOD (ŠESTOZNAMENKASTI, IZ ANALITIČKOG KONTNOG PLANA)</t>
  </si>
  <si>
    <t>Napomena: Izračuni u sivom redu formatirani su da pokazuju zbroj. Korisnici trebaju kontrolirati zbrojeve i po potrebi korigirati, posebno ukoliko će Tablica biti proširena za dodatne redove. U ovoj je Tablici potrebno uključiti i sredstva planirana za višegodišnja kapitalna ulaganja za 2012. godinu iz Tablice broj 7. Ukupan iznos kapitalnih ulaganja u ovoj Tablici treba biti jednak ukupnom iznosu kapitalnih ulaganja u Tablici broj 1.</t>
  </si>
  <si>
    <t xml:space="preserve">Naknade novčanih primanja vojnika na odsluženju vojnog roka i kadeta vojnih škola </t>
  </si>
  <si>
    <t>Naknade članovima nadzornog odbora</t>
  </si>
  <si>
    <t>Porez na naknade</t>
  </si>
  <si>
    <t>Doprinos za zdravstvo-naknade</t>
  </si>
  <si>
    <t>Doprinos za nezaposlene-naknade</t>
  </si>
  <si>
    <t>Doprinos ostalo-naknade</t>
  </si>
  <si>
    <t>Stipendije studentima</t>
  </si>
  <si>
    <t>Troškovi dnevnica u zemlji</t>
  </si>
  <si>
    <t>Poseban porez naknada za zaštitu od prirodnih i drugih nesreća</t>
  </si>
  <si>
    <t>Putni troškovi</t>
  </si>
  <si>
    <t>Troškovi smještaja za službena putovanja u zemlji</t>
  </si>
  <si>
    <t>Ostali putni troškovi u zemlji</t>
  </si>
  <si>
    <t>Ostale naknade putnih i drugih troškova</t>
  </si>
  <si>
    <t>Izdaci telefonskih i poštanskih usluga</t>
  </si>
  <si>
    <t>Izdaci za fiksne telefone</t>
  </si>
  <si>
    <t>Izdaci za mobilne telefone "GSM"</t>
  </si>
  <si>
    <t>Izdaci za internet</t>
  </si>
  <si>
    <t>Izdaci za bihpak</t>
  </si>
  <si>
    <t>Izdaci za poštanske usluge</t>
  </si>
  <si>
    <t>Izdaci za energiju i komunalne usluge</t>
  </si>
  <si>
    <t xml:space="preserve">Izdaci za energiju      </t>
  </si>
  <si>
    <t>Izdaci za centralno grijanje</t>
  </si>
  <si>
    <t>Lož ulje</t>
  </si>
  <si>
    <t>Drvo</t>
  </si>
  <si>
    <t>Plin</t>
  </si>
  <si>
    <t>Izdaci za špeditorske usluge</t>
  </si>
  <si>
    <t>MLJP Carina za stikere</t>
  </si>
  <si>
    <t>Izdaci za vodu i kanalizaciju</t>
  </si>
  <si>
    <t>Izdaci za održavanje zelenih površina i okoliša</t>
  </si>
  <si>
    <t>Izdaci usluga odvoza smeća</t>
  </si>
  <si>
    <t>Izdaci za usluge održavanja čistoće</t>
  </si>
  <si>
    <t>Izdaci za usluge osiguranja</t>
  </si>
  <si>
    <t>Doprinos za korištenje gradskog zemljišta</t>
  </si>
  <si>
    <t>Troškovi interneta</t>
  </si>
  <si>
    <t>Carina</t>
  </si>
  <si>
    <t>Ostale komunalne usluge</t>
  </si>
  <si>
    <t>Izdaci za obrasce i papir</t>
  </si>
  <si>
    <t>Izdaci za obrazovanje kadrova</t>
  </si>
  <si>
    <t>Materijal za prvu pomoć</t>
  </si>
  <si>
    <t>Materijal za dekoraciju službenih prostorija</t>
  </si>
  <si>
    <t>Stručne knjige i literatura</t>
  </si>
  <si>
    <t>Ostali potrošni materijal</t>
  </si>
  <si>
    <t>Izdaci za ostali administrativni materijal</t>
  </si>
  <si>
    <t>Lijekovi</t>
  </si>
  <si>
    <t>Medicinski i stomatološki materijal</t>
  </si>
  <si>
    <t>Laboratorijski materijal</t>
  </si>
  <si>
    <t>Ortopetske sprave i pomagala</t>
  </si>
  <si>
    <t xml:space="preserve">Izdaci za obrazovna pomagala                                                                                                        </t>
  </si>
  <si>
    <t>Poljoprivredni materijal</t>
  </si>
  <si>
    <t>Vojni materijal</t>
  </si>
  <si>
    <t>Materijal za proizvodnju</t>
  </si>
  <si>
    <t>Materijal za pakovanje i promet</t>
  </si>
  <si>
    <t>Hrana i prehrambeni artikli</t>
  </si>
  <si>
    <t>Materijal za pripremanje hrane</t>
  </si>
  <si>
    <t>Materijal za čišćenje</t>
  </si>
  <si>
    <t>Posteljna oprema</t>
  </si>
  <si>
    <t>Materijali posebne namjene i sanacijske radove</t>
  </si>
  <si>
    <t>Izdaci za putne isprave</t>
  </si>
  <si>
    <t>HTZ oprema</t>
  </si>
  <si>
    <t>Refundacija razlike plaće za zastupnike i izaslanike</t>
  </si>
  <si>
    <t>Usluge po nalogu Tužiteljstva</t>
  </si>
  <si>
    <t>Troškovi ekshumacije nestalih osoba</t>
  </si>
  <si>
    <t>Troškovi ukopa identificiranih nestalih osoba u BiH</t>
  </si>
  <si>
    <t>Naknada zastupnika i izaslanika za rad u izbornoj jedinici</t>
  </si>
  <si>
    <t>Izdaci za poreze i doprinose za naknadu zastupnicima i izaslanicima za rad u izbornoj jedinici</t>
  </si>
  <si>
    <t>Ostale nespomenute usluge i davanja</t>
  </si>
  <si>
    <t>Usluge od prodanih administrativnih pristojbi</t>
  </si>
  <si>
    <t>Usluge tiskanja poreznih markica</t>
  </si>
  <si>
    <t>Transferi laboratorijama za dijagnosticiranje ptičje gripe</t>
  </si>
  <si>
    <t>Transferi - Povjerenstvo za imovinske zahtjeve CRPC</t>
  </si>
  <si>
    <t>Ceste i mostovi</t>
  </si>
  <si>
    <t>Infrastrukturna sredstva-komunikacijska mreža</t>
  </si>
  <si>
    <t>Računalna oprema</t>
  </si>
  <si>
    <t>Oprema za prijenos podataka i glasa</t>
  </si>
  <si>
    <t>Ostali uredski strojevi</t>
  </si>
  <si>
    <t>Zrakoplovna vozila</t>
  </si>
  <si>
    <t>Knjižnične i školske knige</t>
  </si>
  <si>
    <t>Opremanje i namještanje učionica i knjižnica</t>
  </si>
  <si>
    <t>Rekreacijska oprema</t>
  </si>
  <si>
    <t>Elektronička oprema</t>
  </si>
  <si>
    <t>Strojevi, uređaji, alati i instalacije</t>
  </si>
  <si>
    <t>Specijalna oprema i nadzor</t>
  </si>
  <si>
    <t>Licencije za korištenje zemljišta, patenata itd.</t>
  </si>
  <si>
    <t>Studije izvodljivosti, projektne pripreme i projektiranja</t>
  </si>
  <si>
    <t>Sredstva u Razvojnoj banci Vijeća Europe</t>
  </si>
  <si>
    <t>Rekonstrukcija i investicijsko održavanje</t>
  </si>
  <si>
    <t>Ukop identificiranih posmrntnih ostataka</t>
  </si>
  <si>
    <t>Investicijsko održavanje zemljišta vanjsko osvjetljene i trotoari</t>
  </si>
  <si>
    <t>Investicijsko  održavanje zgrada</t>
  </si>
  <si>
    <t>Investicijsko  održavanje cesta i mostova</t>
  </si>
  <si>
    <t>Investicijsko održavanje vodenih putova, morskih i zračnih luka</t>
  </si>
  <si>
    <t>Ostalo investicijsko održavanje</t>
  </si>
  <si>
    <t>Grantovi drugim razinama vlasti</t>
  </si>
  <si>
    <t>Sredstva za proj. ekonom. razvoja malih i srednjih poduzeća-Srebrenica</t>
  </si>
  <si>
    <t>Izdaci za raseljene osobe</t>
  </si>
  <si>
    <t>Kanadsko veleposlanstvo</t>
  </si>
  <si>
    <t>Grantovi za potporu stranim investitorima</t>
  </si>
  <si>
    <t>Grantovi u inozemstvo</t>
  </si>
  <si>
    <t>Grantovi drugim proračunima</t>
  </si>
  <si>
    <t>Kapitalni grantovi drugim razinama vlasti</t>
  </si>
  <si>
    <t xml:space="preserve">Napomena: Korisnik navedene analitičke kategorija treba popuniti ukoliko su rashodi planirani za navedene namjene. Ukoliko se kod korisnika javljaju i rashodi koji u ovoj Tablici nisu navedeni, ista treba biti proširena za navedene kategorije (dodane redove markirati crvenom bojom). Izračuni u svim sivim redovima formatirani su da pokazuju zbroj. Korisnici trebaju kontrolirati zbrojeve i po potrebi korigirati, posebno ukoliko će Tablica biti proširena za kategorije rashoda koje nisu ovdje navedene. Iznosi pojedinačnih vrsta rashoda u Tablici 1 moraju biti identični iznosima u pojedinačnim tablicama rashoda (npr. zbrojni iznos za naknade troškova zaposlenih u Tablici 1 mora biti jednak ukupnom iznosu u Tablici 6). </t>
  </si>
  <si>
    <t>PLANIRANOG PRILJEVA SREDSTAVA U 2012. GODINI PO IZVORIMA:</t>
  </si>
  <si>
    <t xml:space="preserve">PRIMICI OD PRODAJE STALNIH SREDSTAVA, DONACIJE (GRANTOVI), KREDITNA SREDSTVA, PRIHODI OD VLASTITE DJELATNOSTI ZA KOJE JE ZAKONSKI REGULIRAN RASPORED RASHODA, TE PRIHODI OD VLASTITE  DJELATNOSTI ZA KOJE NIJE ZAKONSKI DEFINIRAN RASPORED RASHODA I KOJI SE UPLAĆUJU NA JR TREZORA KAO JAVNI PRIHODI </t>
  </si>
  <si>
    <t>Proračunski korisnik:</t>
  </si>
  <si>
    <t>2010. PLANIRANI IZNOS U USVOJENOM PRORAČUNU</t>
  </si>
  <si>
    <t xml:space="preserve">               Tablica 2</t>
  </si>
  <si>
    <t>Prihodi od vlastite djelatnosti za koje je zakonski reguliran raspored rashoda</t>
  </si>
  <si>
    <t>Prihodi od vlastite djelatnosti za koje nije zakonski reguliran raspored rashoda, odnosno koji se uplaćaju na JR Trezora kao javni prihodi</t>
  </si>
  <si>
    <t>NAMJENSKI RASHODI KOJI ĆE SE FINANCIRATI IZ GORE NAVEDENIH IZVORA SREDSTAVA, S TIM DA JE IZ RASPOREDA RASHODA POTREBNO ISKLJUČITI VLASTITE PRIHODE KOJI SE UPLAĆAJU NA JR TREZORA, ODNOSNO VLASTITE PRIHODE  ZA KOJE RASPORED RASHODA NIJE REGULIRAN ZAKONSKIM AKTIMA I ODLUKAMA</t>
  </si>
  <si>
    <t>Izdaci za registraciju vozila</t>
  </si>
  <si>
    <t>Troškovi sitnog inventara</t>
  </si>
  <si>
    <t>Benzin</t>
  </si>
  <si>
    <t>Dizel</t>
  </si>
  <si>
    <t>Motorno ulje</t>
  </si>
  <si>
    <t>Mlazno gorivo</t>
  </si>
  <si>
    <t>Usluge premještanja i selidbe</t>
  </si>
  <si>
    <t>Registracija motornih vozila</t>
  </si>
  <si>
    <t>Troškovi utovara i istovara</t>
  </si>
  <si>
    <t>Troškovi zakupa</t>
  </si>
  <si>
    <t>Iznajmljivanje prostora ili zgrada</t>
  </si>
  <si>
    <t>Iznajmljivanje stanova</t>
  </si>
  <si>
    <t>Iznajmljivanje skladišnog prostora</t>
  </si>
  <si>
    <t>Iznajmljivanje zemljišta</t>
  </si>
  <si>
    <t>Iznajmljivanje opreme</t>
  </si>
  <si>
    <t>Iznajmljivanje vozila</t>
  </si>
  <si>
    <t>Iznajmljivanje tornjeva, releja i antenskih stubova</t>
  </si>
  <si>
    <t>Iznajmljivanje vodova i digitalnih kanala</t>
  </si>
  <si>
    <t>Iznajmljivanje  ADSL vodova</t>
  </si>
  <si>
    <t>Izdaci za tekuće održavanje</t>
  </si>
  <si>
    <t>Materijal za održavanje čistoće</t>
  </si>
  <si>
    <t>Potrošni materijal za ugostiteljstvo</t>
  </si>
  <si>
    <t>Ostali materijal za održavanje</t>
  </si>
  <si>
    <t>Usluge obilježavanja vozila</t>
  </si>
  <si>
    <t>Usluge pranja i parkinga vozila</t>
  </si>
  <si>
    <t>Usluge održavanja softvera</t>
  </si>
  <si>
    <t>Ostale usluge tekućeg održavanja</t>
  </si>
  <si>
    <t>Izdaci za osiguranje i troškove platnog prometa</t>
  </si>
  <si>
    <t>Osiguranje imovine</t>
  </si>
  <si>
    <t>Osiguranje vozila</t>
  </si>
  <si>
    <t>Osiguranje zaposlenih-kolektivno životno osiguranje</t>
  </si>
  <si>
    <t>Osiguranje zaposlenih pri odlasku na službeni put</t>
  </si>
  <si>
    <t>Osiguranje zaposlenih od minske nesreće</t>
  </si>
  <si>
    <t>Izdaci bankarskih usluga</t>
  </si>
  <si>
    <t>Izdaci platnog prometa</t>
  </si>
  <si>
    <t>Prijevoz robe (zračni, cestovni i željeznički)</t>
  </si>
  <si>
    <t>Prijevozne usluge-taksi</t>
  </si>
  <si>
    <t>Zakup za smještaj telekomunikacijske opreme</t>
  </si>
  <si>
    <t>Materijal za popravak i održavanje zgrada</t>
  </si>
  <si>
    <t>Materijal za popravak i održavanje opreme</t>
  </si>
  <si>
    <t>Materijal za popravak i održavanje vozila</t>
  </si>
  <si>
    <t>Materijal za popravak i održavanje namještaja</t>
  </si>
  <si>
    <t>Materijal za popravak i održavanje cesta, željeznica i mostova</t>
  </si>
  <si>
    <t>Usluge popravaka i održavanja cesta, željeznica i mostova</t>
  </si>
  <si>
    <t>Osiguranje obveza</t>
  </si>
  <si>
    <t>MAC-3% administrativnih troškova ITF</t>
  </si>
  <si>
    <t>Usluge tiskanja</t>
  </si>
  <si>
    <t>Usluge javnog informiranja i odnosa s javnošću</t>
  </si>
  <si>
    <t>Izdaci za nabavu standarda</t>
  </si>
  <si>
    <t>Ostali izdaci za informiranje</t>
  </si>
  <si>
    <t>Usluge konzultativno -specijalističke zdravstvene zaštite</t>
  </si>
  <si>
    <t>Izdaci bankarskih usluga po akreditivu-CIPS</t>
  </si>
  <si>
    <t>Troškovi provizije- sukcesija</t>
  </si>
  <si>
    <t>Izdaci za negativne tečajne razlike</t>
  </si>
  <si>
    <t>Zatezne kamate</t>
  </si>
  <si>
    <t>Ugovorene i druge posebne usluge</t>
  </si>
  <si>
    <t>Usluge medija</t>
  </si>
  <si>
    <t>Usluge reprezentacije</t>
  </si>
  <si>
    <t>Ostale stručne usluge</t>
  </si>
  <si>
    <t>Usluge smještaja</t>
  </si>
  <si>
    <t>Usluge održavanja konvencija i obrazovanje</t>
  </si>
  <si>
    <t>Usluge stručnog obrazovanja</t>
  </si>
  <si>
    <t>Izdaci za specijalizaciju  školovanje</t>
  </si>
  <si>
    <t>Izdaci za stručne ispite</t>
  </si>
  <si>
    <t>Usluge stručnog usavršavanja nezaposlenih i invalida</t>
  </si>
  <si>
    <t>Usluge stručne pripreme tehnoloških viškova</t>
  </si>
  <si>
    <t>Usluge održavanja tečajeva za policijske službenike</t>
  </si>
  <si>
    <t>Izdaci računovodstvenih i revizijskih usluga</t>
  </si>
  <si>
    <t>Pravne usluge</t>
  </si>
  <si>
    <t>Autorski honorari</t>
  </si>
  <si>
    <t>Izrada projektne dokumentacije</t>
  </si>
  <si>
    <t>Usluge prevođenja</t>
  </si>
  <si>
    <t>Stručne usluge</t>
  </si>
  <si>
    <t>Usluge primarne zdravstvene zaštite</t>
  </si>
  <si>
    <t>Usluge bolničke zaštite</t>
  </si>
  <si>
    <t>Usluge hemodijalize</t>
  </si>
  <si>
    <t>Aplikacija vakcina i ušnih markica kod suzbijanja zaraznih bolesti kod životinja</t>
  </si>
  <si>
    <t>Ostale medicinske i laboratorijske usluge</t>
  </si>
  <si>
    <t>Neto komisije drugih institucija</t>
  </si>
  <si>
    <t>Usluge ispitivanja okoline</t>
  </si>
  <si>
    <t>Doprinos za zdravstvo</t>
  </si>
  <si>
    <t>Troškovi spora</t>
  </si>
  <si>
    <t>Troškovi postupka prinudne naplate UINO</t>
  </si>
  <si>
    <t>Posebne istražne radnje</t>
  </si>
  <si>
    <t>Troškovi dnevnica svjedoka</t>
  </si>
  <si>
    <t>Troškovi smještaja svjedoka</t>
  </si>
  <si>
    <t>Ugovori za privremene i povremene poslove</t>
  </si>
  <si>
    <t>Ugovorene usluge smještaja</t>
  </si>
  <si>
    <t>Usluge izrade službenih legitimacija</t>
  </si>
  <si>
    <t>Porezi komisija drugih institucija</t>
  </si>
  <si>
    <t>Pružanje ugostiteljskih usluga</t>
  </si>
  <si>
    <t>Protokolarni troškovi</t>
  </si>
  <si>
    <t>KAPITALNI IZDACI</t>
  </si>
  <si>
    <t>Vanjska rasvjeta, trotoari, ograde</t>
  </si>
  <si>
    <t>Ostali kapitalni izdaci za zgrade</t>
  </si>
  <si>
    <t>Namještaj</t>
  </si>
  <si>
    <t>Ugljen</t>
  </si>
  <si>
    <t>Nabava materijala</t>
  </si>
  <si>
    <t>Nabava zemljišta</t>
  </si>
  <si>
    <t>Nabava građevina</t>
  </si>
  <si>
    <t>Nabava zgrada</t>
  </si>
  <si>
    <t>Nabava poslovnog prostora</t>
  </si>
  <si>
    <t>Nabava opreme</t>
  </si>
  <si>
    <t>Nabava opreme- CRA</t>
  </si>
  <si>
    <t>Nabava ostalih stalnih sredstava</t>
  </si>
  <si>
    <t>Nabava stalnih sredstava</t>
  </si>
  <si>
    <t>Izdaci za računalni materijal</t>
  </si>
  <si>
    <t>Uredski materijal</t>
  </si>
  <si>
    <t>Rekreacijski materijal</t>
  </si>
  <si>
    <t>Izdaci za odjeću, odore i platno</t>
  </si>
  <si>
    <t>Izdaci za osobne karte i vozačke dozvole</t>
  </si>
  <si>
    <t>Ispravak zalihe na kraju godine</t>
  </si>
  <si>
    <t>Nabava materijala za obilježavanje stoke</t>
  </si>
  <si>
    <t>Softveri</t>
  </si>
  <si>
    <t>Motorna vozila</t>
  </si>
  <si>
    <t>Poljoprivredna motorna vozila</t>
  </si>
  <si>
    <t>Plovna vozila</t>
  </si>
  <si>
    <t>Djela likovnih umjetnosti</t>
  </si>
  <si>
    <t>Fotografska oprema</t>
  </si>
  <si>
    <t>Laboratorijska oprema</t>
  </si>
  <si>
    <t>Medicinska i stomatološka oprema</t>
  </si>
  <si>
    <t>Ugrađena oprema</t>
  </si>
  <si>
    <t>Inventar</t>
  </si>
  <si>
    <t>Mehanička oprema</t>
  </si>
  <si>
    <t>Montažni objekti</t>
  </si>
  <si>
    <t>Oprema CIPS</t>
  </si>
  <si>
    <t>Vojna oprema</t>
  </si>
  <si>
    <t>Policijska oprema</t>
  </si>
  <si>
    <t>Oprema za deaktiviranje eksplozivnih naprava</t>
  </si>
  <si>
    <t>Ugostiteljska oprema</t>
  </si>
  <si>
    <t>Rekonstrukcija zgrada</t>
  </si>
  <si>
    <t>Projektna studija</t>
  </si>
  <si>
    <t>Ostala oprema</t>
  </si>
  <si>
    <t>EBRD osnovački ulog</t>
  </si>
  <si>
    <t>Glavni projekt Koridor Vc</t>
  </si>
  <si>
    <t>Rekonstrukcija i obnova trga ispred zgrade institucija BiH</t>
  </si>
  <si>
    <t>Uređenje mezarja</t>
  </si>
  <si>
    <t>Ostale rekonstrukcije i poboljšanja</t>
  </si>
  <si>
    <t>TEKUĆI GRANTOVI</t>
  </si>
  <si>
    <t>Grantovi Federaciji</t>
  </si>
  <si>
    <t>Grantovi Republici Srpskoj</t>
  </si>
  <si>
    <t>Grantovi kantonima</t>
  </si>
  <si>
    <t>Grantovi gradovima</t>
  </si>
  <si>
    <t>Sredstva za izgradnju i obnovu komunalne infrastrukture-Srebrenica</t>
  </si>
  <si>
    <t>Grantovi pojedincima</t>
  </si>
  <si>
    <t>Ostali grantovi pojedincima</t>
  </si>
  <si>
    <t>Grantovi vjerskim zajednicama</t>
  </si>
  <si>
    <t>Grantovi neprofitnim organizacijama</t>
  </si>
  <si>
    <t>Troškovi zagrebačkog velesajma</t>
  </si>
  <si>
    <t>Grantovi međunarodnim organizacijama</t>
  </si>
  <si>
    <t>Usluge popravaka i održavanja zgrada</t>
  </si>
  <si>
    <t>Usluge popravaka i održavanja opreme</t>
  </si>
  <si>
    <t>Usluge popravaka i održavanja vozila</t>
  </si>
  <si>
    <t>Naknada plaće za produljeni rad</t>
  </si>
  <si>
    <t>Naknada plaće za vrijeme plaćenog dopusta</t>
  </si>
  <si>
    <t>Ostale naknade plata/bolničko liječenje, kronična oboljenja, rad nedjeljom, nesreća na poslu</t>
  </si>
  <si>
    <t>Doprinos za MIO</t>
  </si>
  <si>
    <t>Doprinos za dječju zaštitu</t>
  </si>
  <si>
    <t>Naknade za prijevoz s posla i na posao</t>
  </si>
  <si>
    <t>Naknade za korištenje osobnog vozila (s iznimkom poslovnih putovanja)</t>
  </si>
  <si>
    <t>Naknade troškova smještaja dužnosnika</t>
  </si>
  <si>
    <t>Naknade za prehranu na putu skupštinskim zastupnicima</t>
  </si>
  <si>
    <t>Naknade za rad u povjerenstvima</t>
  </si>
  <si>
    <t>Naknade za vanjske suradnike</t>
  </si>
  <si>
    <t>Dječji dodatak</t>
  </si>
  <si>
    <t>Naknade stručnim suradnicima</t>
  </si>
  <si>
    <t>Doprinos za MIO-naknade</t>
  </si>
  <si>
    <t>Doprinos za dječju zaštitu-naknade</t>
  </si>
  <si>
    <t>Putovanje, osobna vozila u zemlji</t>
  </si>
  <si>
    <t>Cestarina</t>
  </si>
  <si>
    <t>Troškovi prijevoza u inozemstvu službenim sredstvima</t>
  </si>
  <si>
    <t>Putovnaje, osobna vozila u inozemstvu</t>
  </si>
  <si>
    <t>KAPITALNI GRANTOVI</t>
  </si>
  <si>
    <t>Kapitalni grantovi Federaciji</t>
  </si>
  <si>
    <t>Kapitalni grantovi Republici Srpskoj</t>
  </si>
  <si>
    <t>Kapitalni grantovi pojedincima i međunarodnim organizacijama</t>
  </si>
  <si>
    <t>Kapitalni grantovi pojedincima</t>
  </si>
  <si>
    <t>Kapitalni grantovi međunarodnim organizacijama</t>
  </si>
  <si>
    <t>UKUPNO</t>
  </si>
  <si>
    <t>VRSTA PRIHODA</t>
  </si>
  <si>
    <t>IZVOR PRIHODA</t>
  </si>
  <si>
    <t>2010. IZVRŠENJE U KM</t>
  </si>
  <si>
    <t xml:space="preserve">2011. PLANIRANI IZNOS U KM </t>
  </si>
  <si>
    <t>2011. IZVRŠENJE U KM</t>
  </si>
  <si>
    <t>2012. PLANIRANI IZNOS U KM</t>
  </si>
  <si>
    <t>Primici od prodaje stalnih sredstava</t>
  </si>
  <si>
    <t>Donacija</t>
  </si>
  <si>
    <t>Kreditna sredstva</t>
  </si>
  <si>
    <t>OBRAZLOŽENJE I OČEKIVANA DINAMIKA</t>
  </si>
  <si>
    <t>KAPITALNIH ULAGANJA U 2012. GODINI</t>
  </si>
  <si>
    <t>REDNI</t>
  </si>
  <si>
    <t>NAZIV STALNOG SREDSTVA-KAPITALNOG IZDATKA</t>
  </si>
  <si>
    <t>KOLIČINA</t>
  </si>
  <si>
    <t xml:space="preserve">JEDINIČNA </t>
  </si>
  <si>
    <t xml:space="preserve">UKUPAN IZNOS </t>
  </si>
  <si>
    <t>NAPOMENA</t>
  </si>
  <si>
    <t>BROJ</t>
  </si>
  <si>
    <t>VRIJEDNOST</t>
  </si>
  <si>
    <t>KAPITALNOG IZDATKA (KM)</t>
  </si>
  <si>
    <t>ZAPOSLENI U 2011. GODINI:                                                                                   NAZIV RADNOG MJESTA 1</t>
  </si>
  <si>
    <t>Ministar ili direktor proračunskog korisnika:</t>
  </si>
  <si>
    <t>(unijeti ime i prezime glavne odgovorne osobe unutar proračunskog korisnika)</t>
  </si>
  <si>
    <t xml:space="preserve">IZVRŠENJE PRORAČUNA ZA 2010. GODINU </t>
  </si>
  <si>
    <t>INDEKS IZVRŠENJA ZA 2010. GODINU  U ODNOSU NA PRORAČUN 2010. GODINE</t>
  </si>
  <si>
    <t>ODOBRENI PRORAČUN ZA 2011. GODINU</t>
  </si>
  <si>
    <t>IZVRŠENJE PRORAČUNA ZA 01.01. - 30.06.2011. GODINE</t>
  </si>
  <si>
    <t>INDEKS IZVRŠENJA ZA 2011. GODINU  U ODNOSU NA PRORAČUN 2011. GODINE</t>
  </si>
  <si>
    <t>INDEKS ZAHTJEVA ZA 2012. U ODNOSU NA PRORAČUN 2011. GODINE</t>
  </si>
  <si>
    <t>Tablica 1</t>
  </si>
  <si>
    <t>Bruto plaće i naknade</t>
  </si>
  <si>
    <t>Neto plaće</t>
  </si>
  <si>
    <t>Naknada plaće za privremeno zaposlene</t>
  </si>
  <si>
    <t>Naknada plaće za vrijeme bolovanja</t>
  </si>
  <si>
    <t>Naknada plaće za vrijeme godišnjeg odmora</t>
  </si>
  <si>
    <t>Naknada plaće za državne i vjerske praznike</t>
  </si>
  <si>
    <t>Naknade plaće za noćni rad i dežurstvo</t>
  </si>
  <si>
    <t>Porezi na plaće</t>
  </si>
  <si>
    <t>Troškovi prijevoza u zemlji javnim sredstvima</t>
  </si>
  <si>
    <t>Troškovi prijevoza u zemlji službenim sredstvina</t>
  </si>
  <si>
    <t>Izdaci za usluge prijevoza i goriva</t>
  </si>
  <si>
    <t>Troškovi prijevoza svjedoka</t>
  </si>
  <si>
    <t>Ostala prijevozna oprema</t>
  </si>
  <si>
    <t>Troškovi prijevoza u inozemstvu javnim sredstvima</t>
  </si>
  <si>
    <t>Troškovi smještaja za službena putovanja u inozemstvu</t>
  </si>
  <si>
    <t>Troškovi dnevnica u inozemstvu</t>
  </si>
  <si>
    <t>Ostali putni troškovi u inozemstvu</t>
  </si>
  <si>
    <t>Usluge liječenja u inozemstvu</t>
  </si>
  <si>
    <t>Računalne usluge</t>
  </si>
  <si>
    <t>Troškovi na temelju oslobađajućih presuda</t>
  </si>
  <si>
    <t>Usluge reprezentacije na temelju vjerskih aktivnosti</t>
  </si>
  <si>
    <t>Usluge reprezentacije na temelju međunarodnih aktivnosti</t>
  </si>
  <si>
    <t>Usluge reprezentacije na temelju obilježavnaja značajnih datuma OS BiH</t>
  </si>
  <si>
    <t>Izdaci za poreze na temelju autorskih honorara</t>
  </si>
  <si>
    <t>Porezi za zaštitu od prirodnih i drugih nesreća na temelju autorskih honorara</t>
  </si>
  <si>
    <t>Doprinos za PIO/MIO na temelju autorskih honorara</t>
  </si>
  <si>
    <t>Izdaci za usluge na temelju ugovora o djelu</t>
  </si>
  <si>
    <t>Doprinos za PIO/MIO na temelju ugovora o djelu</t>
  </si>
  <si>
    <t>Doprinos za zdravstveno na temelju ugovora o djelu</t>
  </si>
  <si>
    <t>Izdaci za poreze na temelju ugovora o djelu</t>
  </si>
  <si>
    <t>Izdaci za poreze na temelju ugovora za privremene i povremene poslove</t>
  </si>
  <si>
    <t>Porez za zaštitu od prirodnih i drugih nesreća na temelju ugovora o privremenim i povremenim poslovima</t>
  </si>
  <si>
    <t>Porezi za zaštitu od prirodnih i drugih nesreća na temelju komisija drugih institucija</t>
  </si>
  <si>
    <t>Doprinosi na temelju komisija drugih institucija</t>
  </si>
  <si>
    <t>Izdaci na temelju poslova sigurnosti i obavještajnih poslova</t>
  </si>
  <si>
    <t>Usluge prijevoza na temelju vjerskih aktivnosti</t>
  </si>
  <si>
    <t xml:space="preserve">OSNOVICA (KM) </t>
  </si>
  <si>
    <t xml:space="preserve">PROSJEČNA STOPA POREZA I DOPRINOSA </t>
  </si>
  <si>
    <t>BROJ ZAPOSLENIH NA OVOM RADNOM MJESTU/POZICIJI</t>
  </si>
  <si>
    <t>I     UKUPNO ZA ZAPOSLENE U 2011. GODINI</t>
  </si>
  <si>
    <t>NOVOZAPOSLENI U 2012. GODINI:                                                NAZIV RADNOG MJESTA 1</t>
  </si>
  <si>
    <t>OSNOVICA (KM) 2</t>
  </si>
  <si>
    <t xml:space="preserve">PROSJEČNA STOPA POREZA I DOPRINOSA 5 </t>
  </si>
  <si>
    <t>III UKUPNO ZA SVE ZAPOSLENE U 2012. GODINI      (I + II)</t>
  </si>
  <si>
    <t xml:space="preserve">Po otvaranju ovog CD-a, ovaj dokument koji je nazvan Instrukcije br. 2, veljača 2012. godine kopirajte na svoje računalo i popunite sve tablice. Po završetku popunjavanja tablica, dokumentu dajte naziv vaše institucije (npr. Ministarstvo vanjskih poslova - Instrukcije br. 2) i snimite ga na novi CD.
Nakon što ih potpiše glavni rukovoditelj proračunskog korisnika, otiskane potpisane tablice zajedno s vašim CD-om (na kojem će se sad nalaziti jedan dokument koji ste vi popunili pod nazivom vaše institucije) dostavite Ministarstvu financija i trezora BiH najkasnije do _______ 2012. godine. 
NAPOMENA: Na omot CD-a upišite ime proračunskog korisnika. </t>
  </si>
  <si>
    <t>INSTRUKCIJE ZA PRORAČUNSKE KORISNIKE br. 2</t>
  </si>
  <si>
    <t xml:space="preserve">ZAHTJEV ZA DODJELU SREDSTAVA IZ PRORAČUNA ZA 2012. GODINU </t>
  </si>
  <si>
    <t>(unijeti naziv proračunskog korisnika)</t>
  </si>
  <si>
    <t>(unijeti organizacijski kod proračunskog korisnika)</t>
  </si>
  <si>
    <t xml:space="preserve">u proračunskoj </t>
  </si>
  <si>
    <t xml:space="preserve">Pravilniku o unutarnjoj </t>
  </si>
  <si>
    <t>(unijeti datum slanja tablice Ministarstvu financija i trezora BiH)</t>
  </si>
  <si>
    <t>(unijeti ime i prezime kontakt osobe unutar korisnika)</t>
  </si>
  <si>
    <t>razdoblju odvijati korespondecija sa Sektorom za proračun)</t>
  </si>
  <si>
    <t>PREGLED</t>
  </si>
  <si>
    <t>ZAPOSLENIH U 2011. GODINI I DINAMIKA ZAPOŠLJAVANJA U 2012. GODINI</t>
  </si>
  <si>
    <t>NAZIV RADNOG MJESTA</t>
  </si>
  <si>
    <t>OČEKIVANI BROJ</t>
  </si>
  <si>
    <t>DINAMIKA ZAPOŠLJAVANJA U 2012. GODINI</t>
  </si>
  <si>
    <t>PROJEKCIJA BROJA ZAPOSLENIH 31.12.2012. GODINE</t>
  </si>
  <si>
    <t xml:space="preserve">ZAPOSLENIH </t>
  </si>
  <si>
    <t>ZAPOSLENIH</t>
  </si>
  <si>
    <t>POTREBNIH SREDSTAVA ZA NAKNADE TROŠKOVA ZAPOSLENIH ZA 2012. GODINU (ZA ZAPOSLENE U 2011. GODINI I ZA PLANIRANE NOVOZAPOSLENE U 2012. GODINI PO ISKAZANOJ DINAMICI I UKUPNO)</t>
  </si>
  <si>
    <t xml:space="preserve"> ZAPOSLENI U 2011. GODINI:                                        VRSTA NAKNADE</t>
  </si>
  <si>
    <t xml:space="preserve">PROJEKCIJA MJESEČNE NETO NAKNADA ZA 2012. GODINU </t>
  </si>
  <si>
    <t>POREZI I DOPRINOSI NA NAKNADE</t>
  </si>
  <si>
    <t>PROJEKCIJA MJESEČNE BRUTO NAKNADE</t>
  </si>
  <si>
    <t>PROJEKCIJA GODIŠNJE BRUTO NAKNADE ZA 2012.</t>
  </si>
  <si>
    <t>BROJ KORISNIKA</t>
  </si>
  <si>
    <t>UKUPNE GODIŠNJE BRUTO NAKNADE ZA SVE KORISNIKE</t>
  </si>
  <si>
    <t>6 = 5 x broj mjeseci za koje se naknada obračunava</t>
  </si>
  <si>
    <t>I  UKUPNO ZA ZAPOSLENE U 2011. GODINI</t>
  </si>
  <si>
    <t xml:space="preserve"> NOVOZAPOSLENI U 2012. GODINI:                                        VRSTA NAKNADE</t>
  </si>
  <si>
    <t>II UKUPNO ZA NOVOZAPOSLENE U 2012. GODINI</t>
  </si>
  <si>
    <t>III UKUPNO ZA SVE ZAPOSLENE U 2012. GODINI (I + II)</t>
  </si>
  <si>
    <t>Izvršenje od početka realizacije projekta zaključno sa 2010. godinom, te izvršenje za 2011. godinu</t>
  </si>
  <si>
    <t>2012. godina</t>
  </si>
  <si>
    <t>NAZIV PROJEKTA I DATUM POČETKA REALIZACIJE</t>
  </si>
  <si>
    <t>UKUPNA VRIJEDNOST PROJEKTA</t>
  </si>
  <si>
    <t>ODOBRENO PRORAČUNOM ZA 2006. I 2007. GODINU</t>
  </si>
  <si>
    <t>DONACIJE I KREDITI</t>
  </si>
  <si>
    <t>IZVRŠENJE OD POČETKA REALIZACIJE PROJEKTA ZAKLJUČNO SA 31.12.2010. GODINE</t>
  </si>
  <si>
    <t>IZVRŠENJE U 2011. GODINI</t>
  </si>
  <si>
    <t>2013. godina</t>
  </si>
  <si>
    <t>2014. godina</t>
  </si>
  <si>
    <t>Donacije</t>
  </si>
  <si>
    <t xml:space="preserve">Krediti </t>
  </si>
  <si>
    <t xml:space="preserve">Institucija: </t>
  </si>
  <si>
    <t>Ekonomska klasifikacija</t>
  </si>
  <si>
    <t>Pojašnjenja od strane korisnika</t>
  </si>
  <si>
    <t>Izdaci za materijal i usluge</t>
  </si>
  <si>
    <t xml:space="preserve"> Kapitalna ulaganja</t>
  </si>
  <si>
    <t>Ukupni rashodi</t>
  </si>
  <si>
    <t>Broj zaposlenih</t>
  </si>
  <si>
    <t xml:space="preserve">Jednokratni rashod koji se odnose na kapitalne rashode </t>
  </si>
  <si>
    <t>Zahtjev za 2012. godinu</t>
  </si>
  <si>
    <t>Prilagođenje 1:</t>
  </si>
  <si>
    <t>Prilagođenje 2:</t>
  </si>
  <si>
    <t>Prioritet 1:</t>
  </si>
  <si>
    <t>Prioritet 2:</t>
  </si>
  <si>
    <t>Ušteda 1:</t>
  </si>
  <si>
    <t>Ušteda 2:</t>
  </si>
</sst>
</file>

<file path=xl/styles.xml><?xml version="1.0" encoding="utf-8"?>
<styleSheet xmlns="http://schemas.openxmlformats.org/spreadsheetml/2006/main">
  <numFmts count="3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 &quot;KM&quot;;\-#,##0\ &quot;KM&quot;"/>
    <numFmt numFmtId="165" formatCode="#,##0\ &quot;KM&quot;;[Red]\-#,##0\ &quot;KM&quot;"/>
    <numFmt numFmtId="166" formatCode="#,##0.00\ &quot;KM&quot;;\-#,##0.00\ &quot;KM&quot;"/>
    <numFmt numFmtId="167" formatCode="#,##0.00\ &quot;KM&quot;;[Red]\-#,##0.00\ &quot;KM&quot;"/>
    <numFmt numFmtId="168" formatCode="_-* #,##0\ &quot;KM&quot;_-;\-* #,##0\ &quot;KM&quot;_-;_-* &quot;-&quot;\ &quot;KM&quot;_-;_-@_-"/>
    <numFmt numFmtId="169" formatCode="_-* #,##0\ _K_M_-;\-* #,##0\ _K_M_-;_-* &quot;-&quot;\ _K_M_-;_-@_-"/>
    <numFmt numFmtId="170" formatCode="_-* #,##0.00\ &quot;KM&quot;_-;\-* #,##0.00\ &quot;KM&quot;_-;_-* &quot;-&quot;??\ &quot;KM&quot;_-;_-@_-"/>
    <numFmt numFmtId="171" formatCode="_-* #,##0.00\ _K_M_-;\-* #,##0.00\ _K_M_-;_-* &quot;-&quot;??\ _K_M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_(&quot;KM&quot;\ * #,##0.00_);_(&quot;KM&quot;\ * \(#,##0.00\);_(&quot;KM&quot;\ * &quot;-&quot;??_);_(@_)"/>
    <numFmt numFmtId="182" formatCode="&quot;KM&quot;\ #,##0"/>
    <numFmt numFmtId="183" formatCode="d\.m\.yyyy\.;@"/>
    <numFmt numFmtId="184" formatCode="0.000000000"/>
    <numFmt numFmtId="185" formatCode="&quot;KM&quot;\ #,##0_);\(&quot;KM&quot;\ #,##0\)"/>
    <numFmt numFmtId="186" formatCode="&quot;Yes&quot;;&quot;Yes&quot;;&quot;No&quot;"/>
    <numFmt numFmtId="187" formatCode="&quot;True&quot;;&quot;True&quot;;&quot;False&quot;"/>
    <numFmt numFmtId="188" formatCode="&quot;On&quot;;&quot;On&quot;;&quot;Off&quot;"/>
    <numFmt numFmtId="189" formatCode="[$€-2]\ #,##0.00_);[Red]\([$€-2]\ #,##0.00\)"/>
    <numFmt numFmtId="190" formatCode="0.000%"/>
    <numFmt numFmtId="191" formatCode="0.0%"/>
    <numFmt numFmtId="192" formatCode="[$-41A]d\.\ mmmm\ yyyy"/>
  </numFmts>
  <fonts count="61">
    <font>
      <sz val="10"/>
      <name val="Arial"/>
      <family val="0"/>
    </font>
    <font>
      <b/>
      <sz val="10"/>
      <name val="Arial"/>
      <family val="2"/>
    </font>
    <font>
      <b/>
      <sz val="8"/>
      <name val="Arial"/>
      <family val="2"/>
    </font>
    <font>
      <u val="single"/>
      <sz val="10"/>
      <color indexed="12"/>
      <name val="Arial"/>
      <family val="2"/>
    </font>
    <font>
      <u val="single"/>
      <sz val="10"/>
      <color indexed="36"/>
      <name val="Arial"/>
      <family val="2"/>
    </font>
    <font>
      <sz val="8"/>
      <name val="Arial"/>
      <family val="2"/>
    </font>
    <font>
      <b/>
      <vertAlign val="superscript"/>
      <sz val="10"/>
      <name val="Arial"/>
      <family val="2"/>
    </font>
    <font>
      <b/>
      <u val="single"/>
      <sz val="10"/>
      <name val="Arial"/>
      <family val="2"/>
    </font>
    <font>
      <b/>
      <sz val="12"/>
      <name val="Arial"/>
      <family val="2"/>
    </font>
    <font>
      <b/>
      <u val="single"/>
      <sz val="12"/>
      <name val="Arial"/>
      <family val="2"/>
    </font>
    <font>
      <b/>
      <i/>
      <sz val="10"/>
      <name val="Arial"/>
      <family val="2"/>
    </font>
    <font>
      <i/>
      <sz val="10"/>
      <name val="Arial"/>
      <family val="2"/>
    </font>
    <font>
      <b/>
      <sz val="16"/>
      <name val="Arial"/>
      <family val="2"/>
    </font>
    <font>
      <b/>
      <sz val="8.5"/>
      <color indexed="9"/>
      <name val="Arial"/>
      <family val="2"/>
    </font>
    <font>
      <b/>
      <sz val="8.5"/>
      <name val="Arial"/>
      <family val="2"/>
    </font>
    <font>
      <b/>
      <sz val="7.5"/>
      <name val="Arial"/>
      <family val="2"/>
    </font>
    <font>
      <sz val="8.5"/>
      <name val="Arial"/>
      <family val="2"/>
    </font>
    <font>
      <i/>
      <sz val="8"/>
      <name val="Arial"/>
      <family val="2"/>
    </font>
    <font>
      <sz val="7.5"/>
      <name val="Arial"/>
      <family val="2"/>
    </font>
    <font>
      <sz val="8"/>
      <name val="Tahoma"/>
      <family val="2"/>
    </font>
    <font>
      <i/>
      <u val="single"/>
      <sz val="10"/>
      <name val="Arial"/>
      <family val="2"/>
    </font>
    <font>
      <i/>
      <u val="single"/>
      <sz val="9"/>
      <name val="Arial"/>
      <family val="2"/>
    </font>
    <font>
      <u val="single"/>
      <sz val="10"/>
      <name val="Arial"/>
      <family val="2"/>
    </font>
    <font>
      <i/>
      <sz val="9"/>
      <name val="Arial"/>
      <family val="2"/>
    </font>
    <font>
      <i/>
      <sz val="8.5"/>
      <name val="Arial"/>
      <family val="2"/>
    </font>
    <font>
      <b/>
      <sz val="8"/>
      <name val="Tahoma"/>
      <family val="2"/>
    </font>
    <font>
      <b/>
      <sz val="8"/>
      <color indexed="10"/>
      <name val="Tahoma"/>
      <family val="2"/>
    </font>
    <font>
      <sz val="12"/>
      <name val="Arial"/>
      <family val="2"/>
    </font>
    <font>
      <b/>
      <sz val="11"/>
      <name val="Arial"/>
      <family val="2"/>
    </font>
    <font>
      <sz val="11"/>
      <name val="Arial"/>
      <family val="2"/>
    </font>
    <font>
      <b/>
      <sz val="10"/>
      <color indexed="9"/>
      <name val="Arial"/>
      <family val="2"/>
    </font>
    <font>
      <sz val="9"/>
      <name val="Tahoma"/>
      <family val="2"/>
    </font>
    <font>
      <b/>
      <sz val="9"/>
      <name val="Tahoma"/>
      <family val="2"/>
    </font>
    <font>
      <vertAlign val="superscript"/>
      <sz val="10"/>
      <name val="Arial"/>
      <family val="2"/>
    </font>
    <font>
      <b/>
      <u val="single"/>
      <sz val="8"/>
      <name val="Arial"/>
      <family val="2"/>
    </font>
    <font>
      <b/>
      <u val="single"/>
      <sz val="8.5"/>
      <name val="Arial"/>
      <family val="2"/>
    </font>
    <font>
      <b/>
      <sz val="7"/>
      <name val="Tahoma"/>
      <family val="2"/>
    </font>
    <font>
      <b/>
      <sz val="3"/>
      <name val="Tahoma"/>
      <family val="2"/>
    </font>
    <font>
      <sz val="3"/>
      <name val="Tahoma"/>
      <family val="2"/>
    </font>
    <font>
      <b/>
      <sz val="7"/>
      <color indexed="10"/>
      <name val="Tahoma"/>
      <family val="2"/>
    </font>
    <font>
      <sz val="7"/>
      <name val="Tahoma"/>
      <family val="2"/>
    </font>
    <font>
      <b/>
      <sz val="7"/>
      <name val="Arial"/>
      <family val="2"/>
    </font>
    <font>
      <sz val="7"/>
      <name val="Arial"/>
      <family val="2"/>
    </font>
    <font>
      <b/>
      <i/>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3"/>
        <bgColor indexed="64"/>
      </patternFill>
    </fill>
    <fill>
      <patternFill patternType="darkUp">
        <fgColor indexed="55"/>
        <bgColor indexed="9"/>
      </patternFill>
    </fill>
  </fills>
  <borders count="8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medium"/>
      <top style="medium"/>
      <bottom>
        <color indexed="63"/>
      </bottom>
    </border>
    <border>
      <left>
        <color indexed="63"/>
      </left>
      <right style="thin"/>
      <top>
        <color indexed="63"/>
      </top>
      <bottom style="thin"/>
    </border>
    <border>
      <left>
        <color indexed="63"/>
      </left>
      <right style="thin"/>
      <top style="thin"/>
      <bottom style="thin"/>
    </border>
    <border>
      <left style="thin"/>
      <right>
        <color indexed="63"/>
      </right>
      <top style="medium"/>
      <bottom style="thin"/>
    </border>
    <border>
      <left style="thin"/>
      <right>
        <color indexed="63"/>
      </right>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medium"/>
      <top style="medium"/>
      <bottom style="thin"/>
    </border>
    <border>
      <left style="thin"/>
      <right style="medium"/>
      <top style="thin"/>
      <bottom style="thin"/>
    </border>
    <border>
      <left style="medium"/>
      <right>
        <color indexed="63"/>
      </right>
      <top>
        <color indexed="63"/>
      </top>
      <bottom>
        <color indexed="63"/>
      </bottom>
    </border>
    <border>
      <left style="medium"/>
      <right style="thin"/>
      <top style="thin"/>
      <bottom style="medium"/>
    </border>
    <border>
      <left style="thin"/>
      <right style="thin"/>
      <top style="thin"/>
      <bottom style="medium"/>
    </border>
    <border>
      <left style="medium"/>
      <right style="thin"/>
      <top style="thin"/>
      <bottom>
        <color indexed="63"/>
      </bottom>
    </border>
    <border>
      <left style="thin"/>
      <right style="thin"/>
      <top style="thin"/>
      <bottom>
        <color indexed="63"/>
      </bottom>
    </border>
    <border>
      <left style="medium"/>
      <right>
        <color indexed="63"/>
      </right>
      <top style="medium"/>
      <bottom style="mediu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style="thin"/>
      <right style="medium"/>
      <top style="thin"/>
      <bottom style="medium"/>
    </border>
    <border>
      <left style="thin"/>
      <right>
        <color indexed="63"/>
      </right>
      <top style="thin"/>
      <bottom style="medium"/>
    </border>
    <border>
      <left style="thin"/>
      <right style="medium"/>
      <top style="thin"/>
      <bottom>
        <color indexed="63"/>
      </bottom>
    </border>
    <border>
      <left style="thin"/>
      <right>
        <color indexed="63"/>
      </right>
      <top style="thin"/>
      <bottom>
        <color indexed="63"/>
      </bottom>
    </border>
    <border>
      <left style="medium"/>
      <right style="thin"/>
      <top style="medium"/>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medium"/>
      <bottom style="thin"/>
    </border>
    <border>
      <left>
        <color indexed="63"/>
      </left>
      <right style="thin"/>
      <top style="thin"/>
      <bottom style="mediu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color indexed="63"/>
      </top>
      <bottom style="thin"/>
    </border>
    <border>
      <left style="medium"/>
      <right>
        <color indexed="63"/>
      </right>
      <top style="medium"/>
      <bottom style="thin"/>
    </border>
    <border>
      <left style="medium"/>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color indexed="63"/>
      </left>
      <right style="medium"/>
      <top style="medium"/>
      <bottom style="medium"/>
    </border>
    <border>
      <left>
        <color indexed="63"/>
      </left>
      <right style="medium"/>
      <top>
        <color indexed="63"/>
      </top>
      <bottom>
        <color indexed="63"/>
      </bottom>
    </border>
    <border>
      <left>
        <color indexed="63"/>
      </left>
      <right style="medium"/>
      <top style="thin"/>
      <bottom style="thin"/>
    </border>
    <border>
      <left>
        <color indexed="63"/>
      </left>
      <right style="medium"/>
      <top>
        <color indexed="63"/>
      </top>
      <bottom style="thin"/>
    </border>
    <border>
      <left>
        <color indexed="63"/>
      </left>
      <right>
        <color indexed="63"/>
      </right>
      <top style="thin"/>
      <bottom style="thin"/>
    </border>
    <border>
      <left style="medium"/>
      <right>
        <color indexed="63"/>
      </right>
      <top style="thin"/>
      <bottom style="medium"/>
    </border>
    <border>
      <left>
        <color indexed="63"/>
      </left>
      <right style="medium"/>
      <top style="thin"/>
      <bottom style="medium"/>
    </border>
    <border>
      <left>
        <color indexed="63"/>
      </left>
      <right style="thin"/>
      <top>
        <color indexed="63"/>
      </top>
      <bottom style="medium"/>
    </border>
    <border>
      <left>
        <color indexed="63"/>
      </left>
      <right style="medium"/>
      <top>
        <color indexed="63"/>
      </top>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color indexed="63"/>
      </left>
      <right style="medium"/>
      <top style="medium"/>
      <bottom style="thin"/>
    </border>
    <border>
      <left>
        <color indexed="63"/>
      </left>
      <right style="thin"/>
      <top style="medium"/>
      <bottom style="medium"/>
    </border>
    <border>
      <left style="thin"/>
      <right style="thin"/>
      <top style="medium"/>
      <bottom/>
    </border>
    <border>
      <left style="medium"/>
      <right style="thin"/>
      <top>
        <color indexed="63"/>
      </top>
      <bottom style="medium"/>
    </border>
    <border>
      <left>
        <color indexed="63"/>
      </left>
      <right style="medium"/>
      <top style="thin"/>
      <bottom>
        <color indexed="63"/>
      </bottom>
    </border>
    <border>
      <left style="thin"/>
      <right style="hair"/>
      <top>
        <color indexed="63"/>
      </top>
      <bottom style="medium"/>
    </border>
    <border>
      <left style="medium"/>
      <right>
        <color indexed="63"/>
      </right>
      <top>
        <color indexed="63"/>
      </top>
      <bottom style="medium"/>
    </border>
    <border>
      <left>
        <color indexed="63"/>
      </left>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medium"/>
      <top style="medium"/>
      <bottom/>
    </border>
    <border>
      <left>
        <color indexed="63"/>
      </left>
      <right>
        <color indexed="63"/>
      </right>
      <top style="thin"/>
      <bottom style="medium"/>
    </border>
    <border>
      <left style="medium"/>
      <right style="medium"/>
      <top>
        <color indexed="63"/>
      </top>
      <bottom style="medium"/>
    </border>
    <border>
      <left>
        <color indexed="63"/>
      </left>
      <right>
        <color indexed="63"/>
      </right>
      <top style="medium"/>
      <bottom style="medium"/>
    </border>
    <border>
      <left style="thin"/>
      <right style="thin"/>
      <top/>
      <bottom style="medium"/>
    </border>
    <border>
      <left style="thin"/>
      <right style="medium"/>
      <top/>
      <bottom style="medium"/>
    </border>
    <border>
      <left style="medium"/>
      <right style="medium"/>
      <top>
        <color indexed="63"/>
      </top>
      <bottom>
        <color indexed="63"/>
      </bottom>
    </border>
    <border>
      <left>
        <color indexed="63"/>
      </left>
      <right>
        <color indexed="63"/>
      </right>
      <top style="medium"/>
      <bottom style="thin"/>
    </border>
    <border>
      <left style="thin"/>
      <right>
        <color indexed="63"/>
      </right>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5" borderId="0" applyNumberFormat="0" applyBorder="0" applyAlignment="0" applyProtection="0"/>
    <xf numFmtId="0" fontId="44" fillId="8" borderId="0" applyNumberFormat="0" applyBorder="0" applyAlignment="0" applyProtection="0"/>
    <xf numFmtId="0" fontId="44" fillId="11" borderId="0" applyNumberFormat="0" applyBorder="0" applyAlignment="0" applyProtection="0"/>
    <xf numFmtId="0" fontId="45" fillId="12"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9" borderId="0" applyNumberFormat="0" applyBorder="0" applyAlignment="0" applyProtection="0"/>
    <xf numFmtId="0" fontId="46" fillId="3" borderId="0" applyNumberFormat="0" applyBorder="0" applyAlignment="0" applyProtection="0"/>
    <xf numFmtId="0" fontId="47" fillId="20" borderId="1" applyNumberFormat="0" applyAlignment="0" applyProtection="0"/>
    <xf numFmtId="0" fontId="4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8" fontId="0" fillId="0" borderId="0" applyFont="0" applyFill="0" applyBorder="0" applyAlignment="0" applyProtection="0"/>
    <xf numFmtId="0" fontId="49" fillId="0" borderId="0" applyNumberFormat="0" applyFill="0" applyBorder="0" applyAlignment="0" applyProtection="0"/>
    <xf numFmtId="0" fontId="4" fillId="0" borderId="0" applyNumberFormat="0" applyFill="0" applyBorder="0" applyAlignment="0" applyProtection="0"/>
    <xf numFmtId="0" fontId="50" fillId="4"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3" fillId="0" borderId="0" applyNumberFormat="0" applyFill="0" applyBorder="0" applyAlignment="0" applyProtection="0"/>
    <xf numFmtId="0" fontId="54" fillId="7" borderId="1" applyNumberFormat="0" applyAlignment="0" applyProtection="0"/>
    <xf numFmtId="0" fontId="55" fillId="0" borderId="6" applyNumberFormat="0" applyFill="0" applyAlignment="0" applyProtection="0"/>
    <xf numFmtId="0" fontId="56" fillId="22" borderId="0" applyNumberFormat="0" applyBorder="0" applyAlignment="0" applyProtection="0"/>
    <xf numFmtId="0" fontId="0" fillId="0" borderId="0">
      <alignment/>
      <protection/>
    </xf>
    <xf numFmtId="0" fontId="0" fillId="23" borderId="7" applyNumberFormat="0" applyFont="0" applyAlignment="0" applyProtection="0"/>
    <xf numFmtId="0" fontId="57" fillId="20"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025">
    <xf numFmtId="0" fontId="0" fillId="0" borderId="0" xfId="0" applyAlignment="1">
      <alignment/>
    </xf>
    <xf numFmtId="0" fontId="0" fillId="0" borderId="10" xfId="0" applyBorder="1" applyAlignment="1">
      <alignment/>
    </xf>
    <xf numFmtId="0" fontId="1" fillId="0" borderId="0" xfId="0" applyFont="1" applyAlignment="1">
      <alignment/>
    </xf>
    <xf numFmtId="0" fontId="1" fillId="0" borderId="0" xfId="0" applyFont="1" applyBorder="1" applyAlignment="1">
      <alignment horizontal="left" vertical="center" wrapText="1"/>
    </xf>
    <xf numFmtId="0" fontId="0" fillId="0" borderId="0" xfId="0" applyBorder="1" applyAlignment="1">
      <alignment/>
    </xf>
    <xf numFmtId="0" fontId="1" fillId="0" borderId="11" xfId="0" applyFont="1" applyBorder="1" applyAlignment="1">
      <alignment horizont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1" fillId="0" borderId="15" xfId="0" applyFont="1" applyBorder="1" applyAlignment="1">
      <alignment horizontal="center"/>
    </xf>
    <xf numFmtId="0" fontId="0" fillId="0" borderId="0" xfId="0" applyBorder="1" applyAlignment="1">
      <alignment horizontal="left" vertical="center" wrapText="1"/>
    </xf>
    <xf numFmtId="0" fontId="1" fillId="0" borderId="11" xfId="0" applyFont="1" applyBorder="1" applyAlignment="1">
      <alignment horizontal="center" vertical="center" wrapText="1"/>
    </xf>
    <xf numFmtId="0" fontId="1" fillId="0" borderId="10" xfId="0" applyFont="1" applyBorder="1" applyAlignment="1">
      <alignment horizontal="left" vertical="center" wrapText="1"/>
    </xf>
    <xf numFmtId="0" fontId="1" fillId="0" borderId="16" xfId="0" applyFont="1" applyBorder="1" applyAlignment="1">
      <alignment horizontal="center" vertical="center" wrapText="1"/>
    </xf>
    <xf numFmtId="0" fontId="0" fillId="0" borderId="17" xfId="0" applyBorder="1" applyAlignment="1">
      <alignment horizontal="left" vertical="center" wrapText="1"/>
    </xf>
    <xf numFmtId="0" fontId="0" fillId="0" borderId="10" xfId="0" applyFont="1" applyBorder="1" applyAlignment="1">
      <alignment horizontal="right" vertical="center" wrapText="1"/>
    </xf>
    <xf numFmtId="0" fontId="0" fillId="0" borderId="18" xfId="0" applyFont="1" applyBorder="1" applyAlignment="1">
      <alignment horizontal="right" vertical="center" wrapText="1"/>
    </xf>
    <xf numFmtId="0" fontId="0" fillId="0" borderId="19" xfId="0" applyFont="1" applyBorder="1" applyAlignment="1">
      <alignment horizontal="right" vertical="center" wrapText="1"/>
    </xf>
    <xf numFmtId="0" fontId="0" fillId="0" borderId="20" xfId="0" applyBorder="1" applyAlignment="1">
      <alignment/>
    </xf>
    <xf numFmtId="0" fontId="0" fillId="0" borderId="21" xfId="0" applyBorder="1" applyAlignment="1">
      <alignment/>
    </xf>
    <xf numFmtId="0" fontId="0" fillId="0" borderId="13" xfId="0" applyFont="1" applyBorder="1" applyAlignment="1">
      <alignment horizontal="right" vertical="center" wrapText="1"/>
    </xf>
    <xf numFmtId="0" fontId="0" fillId="0" borderId="22" xfId="0" applyBorder="1" applyAlignment="1">
      <alignment vertical="center" wrapText="1"/>
    </xf>
    <xf numFmtId="0" fontId="0" fillId="0" borderId="13" xfId="0" applyBorder="1" applyAlignment="1">
      <alignment vertical="center" wrapText="1"/>
    </xf>
    <xf numFmtId="0" fontId="0" fillId="0" borderId="10" xfId="0" applyFont="1" applyBorder="1" applyAlignment="1">
      <alignment/>
    </xf>
    <xf numFmtId="0" fontId="0" fillId="0" borderId="10" xfId="0" applyFont="1" applyBorder="1" applyAlignment="1">
      <alignment horizontal="left" vertical="top" wrapText="1"/>
    </xf>
    <xf numFmtId="0" fontId="0" fillId="0" borderId="0" xfId="0" applyFont="1" applyBorder="1" applyAlignment="1">
      <alignment horizontal="right" vertical="center" wrapText="1"/>
    </xf>
    <xf numFmtId="0" fontId="1" fillId="0" borderId="13" xfId="0" applyFont="1" applyBorder="1" applyAlignment="1">
      <alignment horizontal="left" vertical="center" wrapText="1"/>
    </xf>
    <xf numFmtId="0" fontId="0" fillId="0" borderId="23" xfId="0" applyFont="1" applyBorder="1" applyAlignment="1">
      <alignment horizontal="right" vertical="center" wrapText="1"/>
    </xf>
    <xf numFmtId="0" fontId="0" fillId="0" borderId="24" xfId="0" applyFont="1" applyBorder="1" applyAlignment="1">
      <alignment horizontal="right" vertical="center" wrapText="1"/>
    </xf>
    <xf numFmtId="0" fontId="1" fillId="0" borderId="0" xfId="0" applyFont="1" applyBorder="1" applyAlignment="1">
      <alignment horizontal="right" vertical="center" wrapText="1"/>
    </xf>
    <xf numFmtId="0" fontId="1" fillId="0" borderId="25" xfId="0" applyFont="1" applyBorder="1" applyAlignment="1">
      <alignment/>
    </xf>
    <xf numFmtId="0" fontId="1" fillId="0" borderId="21" xfId="0" applyFont="1" applyBorder="1" applyAlignment="1">
      <alignment horizontal="left" vertical="center" wrapText="1"/>
    </xf>
    <xf numFmtId="0" fontId="0" fillId="0" borderId="21" xfId="0" applyFont="1" applyBorder="1" applyAlignment="1">
      <alignment horizontal="right" vertical="center" wrapText="1"/>
    </xf>
    <xf numFmtId="0" fontId="1" fillId="0" borderId="26" xfId="0" applyFont="1" applyBorder="1" applyAlignment="1">
      <alignment horizontal="center"/>
    </xf>
    <xf numFmtId="0" fontId="1" fillId="0" borderId="27" xfId="0" applyFont="1" applyBorder="1" applyAlignment="1">
      <alignment horizontal="center" vertical="center" wrapText="1"/>
    </xf>
    <xf numFmtId="0" fontId="0" fillId="0" borderId="28" xfId="0" applyBorder="1" applyAlignment="1">
      <alignment/>
    </xf>
    <xf numFmtId="0" fontId="1" fillId="0" borderId="29" xfId="0" applyFont="1" applyBorder="1" applyAlignment="1">
      <alignment horizontal="left" vertical="center" wrapText="1"/>
    </xf>
    <xf numFmtId="0" fontId="0" fillId="0" borderId="29" xfId="0" applyFont="1" applyBorder="1" applyAlignment="1">
      <alignment horizontal="right" vertical="center" wrapText="1"/>
    </xf>
    <xf numFmtId="0" fontId="1" fillId="0" borderId="30" xfId="0" applyFont="1" applyBorder="1" applyAlignment="1">
      <alignment horizontal="center"/>
    </xf>
    <xf numFmtId="0" fontId="0" fillId="0" borderId="0" xfId="0" applyBorder="1" applyAlignment="1">
      <alignment horizontal="right" wrapText="1"/>
    </xf>
    <xf numFmtId="0" fontId="0" fillId="0" borderId="19" xfId="0" applyFont="1" applyBorder="1" applyAlignment="1">
      <alignment/>
    </xf>
    <xf numFmtId="0" fontId="1" fillId="0" borderId="20" xfId="0" applyFont="1" applyBorder="1" applyAlignment="1">
      <alignment horizontal="center" vertical="center" wrapText="1"/>
    </xf>
    <xf numFmtId="0" fontId="0" fillId="0" borderId="14" xfId="0" applyFont="1" applyBorder="1" applyAlignment="1">
      <alignment/>
    </xf>
    <xf numFmtId="0" fontId="0" fillId="0" borderId="24" xfId="0" applyFont="1" applyBorder="1" applyAlignment="1">
      <alignment/>
    </xf>
    <xf numFmtId="0" fontId="1" fillId="0" borderId="31" xfId="0" applyFont="1" applyBorder="1" applyAlignment="1">
      <alignment horizontal="center" vertical="center" wrapText="1"/>
    </xf>
    <xf numFmtId="0" fontId="0" fillId="0" borderId="16" xfId="0" applyBorder="1" applyAlignment="1">
      <alignment horizontal="center" vertical="center" wrapText="1"/>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21" xfId="0" applyFont="1" applyBorder="1" applyAlignment="1">
      <alignment/>
    </xf>
    <xf numFmtId="3" fontId="0" fillId="0" borderId="17" xfId="0" applyNumberFormat="1" applyFont="1" applyBorder="1" applyAlignment="1">
      <alignment/>
    </xf>
    <xf numFmtId="3" fontId="0" fillId="0" borderId="24" xfId="0" applyNumberFormat="1" applyFont="1" applyBorder="1" applyAlignment="1">
      <alignment/>
    </xf>
    <xf numFmtId="0" fontId="11" fillId="0" borderId="0" xfId="0" applyFont="1" applyAlignment="1">
      <alignment/>
    </xf>
    <xf numFmtId="0" fontId="0" fillId="0" borderId="20" xfId="0" applyFont="1" applyBorder="1" applyAlignment="1">
      <alignment/>
    </xf>
    <xf numFmtId="0" fontId="0" fillId="0" borderId="35" xfId="0" applyFont="1" applyBorder="1" applyAlignment="1">
      <alignment/>
    </xf>
    <xf numFmtId="0" fontId="0" fillId="0" borderId="22" xfId="0" applyFont="1" applyBorder="1" applyAlignment="1">
      <alignment/>
    </xf>
    <xf numFmtId="0" fontId="10" fillId="0" borderId="26"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37" xfId="0" applyFont="1" applyBorder="1" applyAlignment="1">
      <alignment horizontal="center" vertical="center" wrapText="1"/>
    </xf>
    <xf numFmtId="0" fontId="0" fillId="0" borderId="28" xfId="0" applyFont="1" applyBorder="1" applyAlignment="1">
      <alignment/>
    </xf>
    <xf numFmtId="0" fontId="0" fillId="0" borderId="29" xfId="0" applyFont="1" applyBorder="1" applyAlignment="1">
      <alignment/>
    </xf>
    <xf numFmtId="0" fontId="0" fillId="0" borderId="38" xfId="0" applyFont="1" applyBorder="1" applyAlignment="1">
      <alignment/>
    </xf>
    <xf numFmtId="0" fontId="0" fillId="0" borderId="39" xfId="0" applyFont="1" applyBorder="1" applyAlignment="1">
      <alignment/>
    </xf>
    <xf numFmtId="0" fontId="2" fillId="0" borderId="40" xfId="0" applyFont="1" applyBorder="1" applyAlignment="1">
      <alignment/>
    </xf>
    <xf numFmtId="0" fontId="10" fillId="0" borderId="41"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0" xfId="0" applyFont="1" applyBorder="1" applyAlignment="1">
      <alignment horizontal="center" vertical="center" wrapText="1"/>
    </xf>
    <xf numFmtId="0" fontId="0" fillId="0" borderId="12" xfId="0" applyFont="1" applyBorder="1" applyAlignment="1">
      <alignment/>
    </xf>
    <xf numFmtId="0" fontId="0" fillId="0" borderId="13" xfId="0" applyFont="1" applyBorder="1" applyAlignment="1">
      <alignment horizontal="left" vertical="top" wrapText="1"/>
    </xf>
    <xf numFmtId="3" fontId="0" fillId="0" borderId="23" xfId="0" applyNumberFormat="1" applyFont="1" applyBorder="1" applyAlignment="1">
      <alignment/>
    </xf>
    <xf numFmtId="3" fontId="0" fillId="0" borderId="46" xfId="0" applyNumberFormat="1" applyFont="1" applyBorder="1" applyAlignment="1">
      <alignment/>
    </xf>
    <xf numFmtId="0" fontId="0" fillId="0" borderId="18" xfId="0" applyFont="1" applyBorder="1" applyAlignment="1">
      <alignment/>
    </xf>
    <xf numFmtId="0" fontId="0" fillId="0" borderId="13" xfId="0" applyFont="1" applyBorder="1" applyAlignment="1">
      <alignment/>
    </xf>
    <xf numFmtId="0" fontId="0" fillId="0" borderId="23" xfId="0" applyFont="1" applyBorder="1" applyAlignment="1">
      <alignment/>
    </xf>
    <xf numFmtId="0" fontId="0" fillId="0" borderId="26" xfId="0" applyFont="1" applyBorder="1" applyAlignment="1">
      <alignment/>
    </xf>
    <xf numFmtId="0" fontId="0" fillId="0" borderId="27" xfId="0" applyFont="1" applyBorder="1" applyAlignment="1">
      <alignment/>
    </xf>
    <xf numFmtId="0" fontId="0" fillId="0" borderId="36" xfId="0" applyFont="1" applyBorder="1" applyAlignment="1">
      <alignment/>
    </xf>
    <xf numFmtId="0" fontId="0" fillId="0" borderId="47" xfId="0" applyFont="1" applyBorder="1" applyAlignment="1">
      <alignment/>
    </xf>
    <xf numFmtId="0" fontId="0" fillId="0" borderId="37" xfId="0" applyFont="1" applyBorder="1" applyAlignment="1">
      <alignment/>
    </xf>
    <xf numFmtId="0" fontId="0" fillId="0" borderId="48" xfId="0" applyBorder="1" applyAlignment="1">
      <alignment horizontal="left" vertical="top"/>
    </xf>
    <xf numFmtId="0" fontId="0" fillId="0" borderId="0" xfId="0" applyAlignment="1">
      <alignment horizontal="left" vertical="top"/>
    </xf>
    <xf numFmtId="0" fontId="0" fillId="24" borderId="0" xfId="0" applyFill="1" applyAlignment="1" applyProtection="1">
      <alignment/>
      <protection locked="0"/>
    </xf>
    <xf numFmtId="0" fontId="0" fillId="0" borderId="46" xfId="0" applyBorder="1" applyAlignment="1">
      <alignment horizontal="left" vertical="center" wrapText="1"/>
    </xf>
    <xf numFmtId="0" fontId="1" fillId="0" borderId="49" xfId="0" applyFont="1" applyBorder="1" applyAlignment="1">
      <alignment horizontal="left" vertical="center" wrapText="1"/>
    </xf>
    <xf numFmtId="0" fontId="1" fillId="0" borderId="0" xfId="0" applyFont="1" applyAlignment="1">
      <alignment horizontal="right"/>
    </xf>
    <xf numFmtId="0" fontId="0" fillId="24" borderId="0" xfId="0" applyFill="1" applyAlignment="1" applyProtection="1">
      <alignment/>
      <protection/>
    </xf>
    <xf numFmtId="0" fontId="0" fillId="24" borderId="39" xfId="0" applyFill="1" applyBorder="1" applyAlignment="1" applyProtection="1">
      <alignment/>
      <protection/>
    </xf>
    <xf numFmtId="0" fontId="0" fillId="24" borderId="48" xfId="0" applyFill="1" applyBorder="1" applyAlignment="1" applyProtection="1">
      <alignment/>
      <protection/>
    </xf>
    <xf numFmtId="0" fontId="0" fillId="24" borderId="31" xfId="0" applyFill="1" applyBorder="1" applyAlignment="1" applyProtection="1">
      <alignment/>
      <protection/>
    </xf>
    <xf numFmtId="0" fontId="0" fillId="24" borderId="45" xfId="0" applyFill="1" applyBorder="1" applyAlignment="1" applyProtection="1">
      <alignment/>
      <protection/>
    </xf>
    <xf numFmtId="0" fontId="0" fillId="24" borderId="0" xfId="0" applyFill="1" applyBorder="1" applyAlignment="1" applyProtection="1">
      <alignment/>
      <protection/>
    </xf>
    <xf numFmtId="0" fontId="0" fillId="24" borderId="44" xfId="0" applyFill="1" applyBorder="1" applyAlignment="1" applyProtection="1">
      <alignment/>
      <protection/>
    </xf>
    <xf numFmtId="0" fontId="1" fillId="24" borderId="45" xfId="0" applyFont="1" applyFill="1" applyBorder="1" applyAlignment="1" applyProtection="1">
      <alignment/>
      <protection/>
    </xf>
    <xf numFmtId="0" fontId="1" fillId="24" borderId="0" xfId="0" applyFont="1" applyFill="1" applyBorder="1" applyAlignment="1" applyProtection="1">
      <alignment/>
      <protection/>
    </xf>
    <xf numFmtId="0" fontId="1" fillId="24" borderId="44" xfId="0" applyFont="1" applyFill="1" applyBorder="1" applyAlignment="1" applyProtection="1">
      <alignment/>
      <protection/>
    </xf>
    <xf numFmtId="0" fontId="20" fillId="24" borderId="45" xfId="0" applyFont="1" applyFill="1" applyBorder="1" applyAlignment="1" applyProtection="1">
      <alignment horizontal="center"/>
      <protection/>
    </xf>
    <xf numFmtId="0" fontId="20" fillId="24" borderId="0" xfId="0" applyFont="1" applyFill="1" applyBorder="1" applyAlignment="1" applyProtection="1">
      <alignment horizontal="center"/>
      <protection/>
    </xf>
    <xf numFmtId="0" fontId="20" fillId="24" borderId="44" xfId="0" applyFont="1" applyFill="1" applyBorder="1" applyAlignment="1" applyProtection="1">
      <alignment horizontal="center"/>
      <protection/>
    </xf>
    <xf numFmtId="0" fontId="16" fillId="24" borderId="0" xfId="0" applyFont="1" applyFill="1" applyBorder="1" applyAlignment="1" applyProtection="1">
      <alignment horizontal="left"/>
      <protection/>
    </xf>
    <xf numFmtId="0" fontId="21" fillId="24" borderId="0" xfId="0" applyFont="1" applyFill="1" applyBorder="1" applyAlignment="1" applyProtection="1">
      <alignment/>
      <protection locked="0"/>
    </xf>
    <xf numFmtId="0" fontId="22" fillId="24" borderId="0" xfId="0" applyFont="1" applyFill="1" applyBorder="1" applyAlignment="1" applyProtection="1">
      <alignment/>
      <protection/>
    </xf>
    <xf numFmtId="0" fontId="22" fillId="24" borderId="44" xfId="0" applyFont="1" applyFill="1" applyBorder="1" applyAlignment="1" applyProtection="1">
      <alignment/>
      <protection/>
    </xf>
    <xf numFmtId="183" fontId="0" fillId="24" borderId="0" xfId="0" applyNumberFormat="1" applyFill="1" applyBorder="1" applyAlignment="1" applyProtection="1">
      <alignment/>
      <protection/>
    </xf>
    <xf numFmtId="0" fontId="23" fillId="24" borderId="0" xfId="0" applyFont="1" applyFill="1" applyBorder="1" applyAlignment="1" applyProtection="1">
      <alignment/>
      <protection locked="0"/>
    </xf>
    <xf numFmtId="0" fontId="0" fillId="24" borderId="0" xfId="0" applyFill="1" applyBorder="1" applyAlignment="1" applyProtection="1">
      <alignment/>
      <protection locked="0"/>
    </xf>
    <xf numFmtId="0" fontId="23" fillId="24" borderId="0" xfId="0" applyFont="1" applyFill="1" applyBorder="1" applyAlignment="1" applyProtection="1">
      <alignment/>
      <protection/>
    </xf>
    <xf numFmtId="0" fontId="0" fillId="24" borderId="0" xfId="0" applyFill="1" applyBorder="1" applyAlignment="1" applyProtection="1">
      <alignment horizontal="left" wrapText="1"/>
      <protection/>
    </xf>
    <xf numFmtId="0" fontId="23" fillId="24" borderId="0" xfId="0" applyFont="1" applyFill="1" applyBorder="1" applyAlignment="1" applyProtection="1">
      <alignment horizontal="left" wrapText="1"/>
      <protection/>
    </xf>
    <xf numFmtId="0" fontId="0" fillId="24" borderId="0" xfId="0" applyFill="1" applyBorder="1" applyAlignment="1" applyProtection="1">
      <alignment wrapText="1"/>
      <protection/>
    </xf>
    <xf numFmtId="0" fontId="0" fillId="24" borderId="0" xfId="0" applyFont="1" applyFill="1" applyBorder="1" applyAlignment="1" applyProtection="1">
      <alignment/>
      <protection/>
    </xf>
    <xf numFmtId="0" fontId="22" fillId="24" borderId="0" xfId="0" applyFont="1" applyFill="1" applyBorder="1" applyAlignment="1" applyProtection="1">
      <alignment/>
      <protection/>
    </xf>
    <xf numFmtId="0" fontId="0" fillId="24" borderId="50" xfId="0" applyFont="1" applyFill="1" applyBorder="1" applyAlignment="1" applyProtection="1">
      <alignment/>
      <protection/>
    </xf>
    <xf numFmtId="0" fontId="0" fillId="24" borderId="35" xfId="0" applyFill="1" applyBorder="1" applyAlignment="1" applyProtection="1">
      <alignment/>
      <protection/>
    </xf>
    <xf numFmtId="0" fontId="0" fillId="24" borderId="50" xfId="0" applyFill="1" applyBorder="1" applyAlignment="1" applyProtection="1">
      <alignment/>
      <protection/>
    </xf>
    <xf numFmtId="0" fontId="0" fillId="24" borderId="16" xfId="0" applyFill="1" applyBorder="1" applyAlignment="1" applyProtection="1">
      <alignment/>
      <protection/>
    </xf>
    <xf numFmtId="0" fontId="0" fillId="24" borderId="0" xfId="0" applyFill="1" applyAlignment="1">
      <alignment/>
    </xf>
    <xf numFmtId="0" fontId="1" fillId="0" borderId="34"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29" xfId="0" applyBorder="1" applyAlignment="1">
      <alignment/>
    </xf>
    <xf numFmtId="0" fontId="0" fillId="0" borderId="31" xfId="0" applyBorder="1" applyAlignment="1">
      <alignment horizontal="left" vertical="center" wrapText="1"/>
    </xf>
    <xf numFmtId="0" fontId="1" fillId="0" borderId="0" xfId="0" applyFont="1" applyBorder="1" applyAlignment="1">
      <alignment horizontal="center" wrapText="1"/>
    </xf>
    <xf numFmtId="0" fontId="0" fillId="0" borderId="50" xfId="0" applyBorder="1" applyAlignment="1">
      <alignment horizontal="left" vertical="center" wrapText="1"/>
    </xf>
    <xf numFmtId="0" fontId="0" fillId="24" borderId="0" xfId="0" applyFill="1" applyBorder="1" applyAlignment="1">
      <alignment/>
    </xf>
    <xf numFmtId="0" fontId="0" fillId="24" borderId="0" xfId="0" applyFill="1" applyBorder="1" applyAlignment="1">
      <alignment horizontal="left" vertical="center" wrapText="1"/>
    </xf>
    <xf numFmtId="0" fontId="0" fillId="0" borderId="51" xfId="0" applyBorder="1" applyAlignment="1">
      <alignment/>
    </xf>
    <xf numFmtId="0" fontId="0" fillId="0" borderId="52" xfId="0" applyBorder="1" applyAlignment="1">
      <alignment/>
    </xf>
    <xf numFmtId="0" fontId="0" fillId="0" borderId="53" xfId="0" applyBorder="1" applyAlignment="1">
      <alignment/>
    </xf>
    <xf numFmtId="0" fontId="0" fillId="0" borderId="54" xfId="0" applyBorder="1" applyAlignment="1">
      <alignment/>
    </xf>
    <xf numFmtId="0" fontId="1" fillId="0" borderId="55" xfId="0" applyFont="1" applyBorder="1" applyAlignment="1">
      <alignment horizontal="center" vertical="center" wrapText="1"/>
    </xf>
    <xf numFmtId="0" fontId="0" fillId="0" borderId="25" xfId="0" applyBorder="1" applyAlignment="1">
      <alignment/>
    </xf>
    <xf numFmtId="0" fontId="0" fillId="0" borderId="56" xfId="0" applyBorder="1" applyAlignment="1">
      <alignment/>
    </xf>
    <xf numFmtId="0" fontId="1" fillId="0" borderId="0" xfId="0" applyFont="1" applyBorder="1" applyAlignment="1">
      <alignment/>
    </xf>
    <xf numFmtId="0" fontId="0" fillId="0" borderId="25" xfId="0" applyFont="1" applyBorder="1" applyAlignment="1">
      <alignment/>
    </xf>
    <xf numFmtId="0" fontId="1" fillId="0" borderId="25" xfId="0" applyFont="1" applyBorder="1" applyAlignment="1">
      <alignment horizontal="center" wrapText="1"/>
    </xf>
    <xf numFmtId="0" fontId="0" fillId="24" borderId="25" xfId="0" applyFill="1" applyBorder="1" applyAlignment="1">
      <alignment/>
    </xf>
    <xf numFmtId="0" fontId="6" fillId="0" borderId="35" xfId="0" applyFont="1" applyBorder="1" applyAlignment="1">
      <alignment vertical="top" wrapText="1"/>
    </xf>
    <xf numFmtId="0" fontId="0" fillId="0" borderId="50" xfId="0" applyBorder="1" applyAlignment="1">
      <alignment vertical="top" wrapText="1"/>
    </xf>
    <xf numFmtId="0" fontId="0" fillId="0" borderId="16" xfId="0" applyBorder="1" applyAlignment="1">
      <alignment vertical="top" wrapText="1"/>
    </xf>
    <xf numFmtId="0" fontId="1" fillId="0" borderId="29" xfId="0" applyFont="1" applyBorder="1" applyAlignment="1">
      <alignment horizontal="center" vertical="center" wrapText="1"/>
    </xf>
    <xf numFmtId="0" fontId="1" fillId="0" borderId="0" xfId="0" applyFont="1" applyAlignment="1" applyProtection="1">
      <alignment/>
      <protection/>
    </xf>
    <xf numFmtId="0" fontId="1" fillId="0" borderId="32" xfId="0" applyFont="1" applyBorder="1" applyAlignment="1" applyProtection="1">
      <alignment/>
      <protection/>
    </xf>
    <xf numFmtId="0" fontId="0" fillId="0" borderId="33" xfId="0" applyBorder="1" applyAlignment="1" applyProtection="1">
      <alignment/>
      <protection/>
    </xf>
    <xf numFmtId="0" fontId="0" fillId="0" borderId="34" xfId="0" applyBorder="1" applyAlignment="1" applyProtection="1">
      <alignment/>
      <protection/>
    </xf>
    <xf numFmtId="0" fontId="0" fillId="0" borderId="0" xfId="0" applyAlignment="1" applyProtection="1">
      <alignment/>
      <protection/>
    </xf>
    <xf numFmtId="0" fontId="1" fillId="0" borderId="25" xfId="0" applyFont="1" applyBorder="1" applyAlignment="1" applyProtection="1">
      <alignment/>
      <protection/>
    </xf>
    <xf numFmtId="0" fontId="1" fillId="0" borderId="0" xfId="0" applyFont="1" applyBorder="1" applyAlignment="1" applyProtection="1">
      <alignment/>
      <protection/>
    </xf>
    <xf numFmtId="49" fontId="13" fillId="25" borderId="50" xfId="0" applyNumberFormat="1" applyFont="1" applyFill="1" applyBorder="1" applyAlignment="1" applyProtection="1">
      <alignment horizontal="center" wrapText="1"/>
      <protection/>
    </xf>
    <xf numFmtId="49" fontId="13" fillId="25" borderId="19" xfId="0" applyNumberFormat="1" applyFont="1" applyFill="1" applyBorder="1" applyAlignment="1" applyProtection="1">
      <alignment horizontal="center" wrapText="1"/>
      <protection/>
    </xf>
    <xf numFmtId="49" fontId="13" fillId="25" borderId="17" xfId="0" applyNumberFormat="1" applyFont="1" applyFill="1" applyBorder="1" applyAlignment="1" applyProtection="1">
      <alignment horizontal="center" wrapText="1"/>
      <protection/>
    </xf>
    <xf numFmtId="49" fontId="13" fillId="25" borderId="24" xfId="0" applyNumberFormat="1" applyFont="1" applyFill="1" applyBorder="1" applyAlignment="1" applyProtection="1">
      <alignment horizontal="center" wrapText="1"/>
      <protection/>
    </xf>
    <xf numFmtId="0" fontId="1" fillId="0" borderId="0" xfId="0" applyFont="1" applyFill="1" applyBorder="1" applyAlignment="1" applyProtection="1">
      <alignment/>
      <protection/>
    </xf>
    <xf numFmtId="0" fontId="16" fillId="0" borderId="25" xfId="0" applyFont="1" applyFill="1" applyBorder="1" applyAlignment="1" applyProtection="1">
      <alignment horizontal="left" vertical="top" wrapText="1"/>
      <protection/>
    </xf>
    <xf numFmtId="0" fontId="16" fillId="0" borderId="0" xfId="0" applyFont="1" applyFill="1" applyBorder="1" applyAlignment="1" applyProtection="1">
      <alignment horizontal="left" vertical="top" wrapText="1"/>
      <protection/>
    </xf>
    <xf numFmtId="49" fontId="18" fillId="0" borderId="0" xfId="0" applyNumberFormat="1" applyFont="1" applyFill="1" applyBorder="1" applyAlignment="1" applyProtection="1">
      <alignment horizontal="right" vertical="top" wrapText="1"/>
      <protection/>
    </xf>
    <xf numFmtId="49" fontId="18" fillId="0" borderId="56" xfId="0" applyNumberFormat="1" applyFont="1" applyFill="1" applyBorder="1" applyAlignment="1" applyProtection="1">
      <alignment horizontal="right" vertical="top" wrapText="1"/>
      <protection/>
    </xf>
    <xf numFmtId="0" fontId="0" fillId="0" borderId="0" xfId="0" applyFill="1" applyBorder="1" applyAlignment="1" applyProtection="1">
      <alignment/>
      <protection/>
    </xf>
    <xf numFmtId="49" fontId="13" fillId="25" borderId="57" xfId="0" applyNumberFormat="1" applyFont="1" applyFill="1" applyBorder="1" applyAlignment="1" applyProtection="1">
      <alignment horizontal="center" wrapText="1"/>
      <protection/>
    </xf>
    <xf numFmtId="185" fontId="15" fillId="22" borderId="16" xfId="0" applyNumberFormat="1" applyFont="1" applyFill="1" applyBorder="1" applyAlignment="1" applyProtection="1">
      <alignment vertical="center" wrapText="1"/>
      <protection/>
    </xf>
    <xf numFmtId="185" fontId="15" fillId="22" borderId="50" xfId="0" applyNumberFormat="1" applyFont="1" applyFill="1" applyBorder="1" applyAlignment="1" applyProtection="1">
      <alignment vertical="center" wrapText="1"/>
      <protection/>
    </xf>
    <xf numFmtId="185" fontId="15" fillId="22" borderId="21" xfId="0" applyNumberFormat="1" applyFont="1" applyFill="1" applyBorder="1" applyAlignment="1" applyProtection="1">
      <alignment vertical="center" wrapText="1"/>
      <protection/>
    </xf>
    <xf numFmtId="185" fontId="15" fillId="22" borderId="58" xfId="0" applyNumberFormat="1" applyFont="1" applyFill="1" applyBorder="1" applyAlignment="1" applyProtection="1">
      <alignment vertical="center" wrapText="1"/>
      <protection/>
    </xf>
    <xf numFmtId="0" fontId="16" fillId="20" borderId="20" xfId="0" applyFont="1" applyFill="1" applyBorder="1" applyAlignment="1" applyProtection="1">
      <alignment horizontal="right" vertical="top" wrapText="1"/>
      <protection/>
    </xf>
    <xf numFmtId="185" fontId="18" fillId="22" borderId="16" xfId="0" applyNumberFormat="1" applyFont="1" applyFill="1" applyBorder="1" applyAlignment="1" applyProtection="1">
      <alignment vertical="top" wrapText="1"/>
      <protection locked="0"/>
    </xf>
    <xf numFmtId="185" fontId="18" fillId="22" borderId="50" xfId="0" applyNumberFormat="1" applyFont="1" applyFill="1" applyBorder="1" applyAlignment="1" applyProtection="1">
      <alignment vertical="top" wrapText="1"/>
      <protection locked="0"/>
    </xf>
    <xf numFmtId="185" fontId="18" fillId="22" borderId="21" xfId="0" applyNumberFormat="1" applyFont="1" applyFill="1" applyBorder="1" applyAlignment="1" applyProtection="1">
      <alignment vertical="top" wrapText="1"/>
      <protection locked="0"/>
    </xf>
    <xf numFmtId="185" fontId="18" fillId="22" borderId="58" xfId="0" applyNumberFormat="1" applyFont="1" applyFill="1" applyBorder="1" applyAlignment="1" applyProtection="1">
      <alignment vertical="top" wrapText="1"/>
      <protection locked="0"/>
    </xf>
    <xf numFmtId="0" fontId="16" fillId="20" borderId="14" xfId="0" applyFont="1" applyFill="1" applyBorder="1" applyAlignment="1" applyProtection="1">
      <alignment horizontal="right" vertical="top" wrapText="1"/>
      <protection/>
    </xf>
    <xf numFmtId="0" fontId="16" fillId="20" borderId="26" xfId="0" applyFont="1" applyFill="1" applyBorder="1" applyAlignment="1" applyProtection="1">
      <alignment horizontal="right" vertical="top" wrapText="1"/>
      <protection/>
    </xf>
    <xf numFmtId="0" fontId="1" fillId="0" borderId="0" xfId="0" applyFont="1" applyFill="1" applyAlignment="1" applyProtection="1">
      <alignment/>
      <protection/>
    </xf>
    <xf numFmtId="0" fontId="16" fillId="0" borderId="52" xfId="0" applyFont="1" applyFill="1" applyBorder="1" applyAlignment="1" applyProtection="1">
      <alignment horizontal="right" wrapText="1"/>
      <protection/>
    </xf>
    <xf numFmtId="0" fontId="16" fillId="0" borderId="50" xfId="0" applyFont="1" applyFill="1" applyBorder="1" applyAlignment="1" applyProtection="1">
      <alignment horizontal="left" vertical="top" wrapText="1"/>
      <protection/>
    </xf>
    <xf numFmtId="185" fontId="18" fillId="0" borderId="50" xfId="0" applyNumberFormat="1" applyFont="1" applyFill="1" applyBorder="1" applyAlignment="1" applyProtection="1">
      <alignment vertical="top" wrapText="1"/>
      <protection/>
    </xf>
    <xf numFmtId="185" fontId="18" fillId="0" borderId="21" xfId="0" applyNumberFormat="1" applyFont="1" applyFill="1" applyBorder="1" applyAlignment="1" applyProtection="1">
      <alignment vertical="top" wrapText="1"/>
      <protection/>
    </xf>
    <xf numFmtId="185" fontId="18" fillId="0" borderId="58" xfId="0" applyNumberFormat="1" applyFont="1" applyFill="1" applyBorder="1" applyAlignment="1" applyProtection="1">
      <alignment vertical="top" wrapText="1"/>
      <protection/>
    </xf>
    <xf numFmtId="0" fontId="0" fillId="0" borderId="0" xfId="0" applyFill="1" applyAlignment="1" applyProtection="1">
      <alignment/>
      <protection/>
    </xf>
    <xf numFmtId="0" fontId="16" fillId="0" borderId="53" xfId="0" applyFont="1" applyFill="1" applyBorder="1" applyAlignment="1" applyProtection="1">
      <alignment horizontal="right" wrapText="1"/>
      <protection/>
    </xf>
    <xf numFmtId="0" fontId="16" fillId="0" borderId="59" xfId="0" applyFont="1" applyFill="1" applyBorder="1" applyAlignment="1" applyProtection="1">
      <alignment horizontal="left" vertical="top" wrapText="1"/>
      <protection/>
    </xf>
    <xf numFmtId="185" fontId="18" fillId="0" borderId="59" xfId="0" applyNumberFormat="1" applyFont="1" applyFill="1" applyBorder="1" applyAlignment="1" applyProtection="1">
      <alignment vertical="top" wrapText="1"/>
      <protection/>
    </xf>
    <xf numFmtId="185" fontId="18" fillId="0" borderId="10" xfId="0" applyNumberFormat="1" applyFont="1" applyFill="1" applyBorder="1" applyAlignment="1" applyProtection="1">
      <alignment vertical="top" wrapText="1"/>
      <protection/>
    </xf>
    <xf numFmtId="185" fontId="18" fillId="0" borderId="57" xfId="0" applyNumberFormat="1" applyFont="1" applyFill="1" applyBorder="1" applyAlignment="1" applyProtection="1">
      <alignment vertical="top" wrapText="1"/>
      <protection/>
    </xf>
    <xf numFmtId="0" fontId="16" fillId="20" borderId="52" xfId="0" applyFont="1" applyFill="1" applyBorder="1" applyAlignment="1" applyProtection="1">
      <alignment horizontal="left" wrapText="1" indent="1"/>
      <protection/>
    </xf>
    <xf numFmtId="185" fontId="15" fillId="22" borderId="10" xfId="0" applyNumberFormat="1" applyFont="1" applyFill="1" applyBorder="1" applyAlignment="1" applyProtection="1">
      <alignment vertical="center" wrapText="1"/>
      <protection/>
    </xf>
    <xf numFmtId="185" fontId="15" fillId="22" borderId="19" xfId="0" applyNumberFormat="1" applyFont="1" applyFill="1" applyBorder="1" applyAlignment="1" applyProtection="1">
      <alignment vertical="center" wrapText="1"/>
      <protection/>
    </xf>
    <xf numFmtId="185" fontId="15" fillId="22" borderId="57" xfId="0" applyNumberFormat="1" applyFont="1" applyFill="1" applyBorder="1" applyAlignment="1" applyProtection="1">
      <alignment vertical="center" wrapText="1"/>
      <protection/>
    </xf>
    <xf numFmtId="0" fontId="16" fillId="20" borderId="60" xfId="0" applyFont="1" applyFill="1" applyBorder="1" applyAlignment="1" applyProtection="1">
      <alignment horizontal="left" wrapText="1" indent="1"/>
      <protection/>
    </xf>
    <xf numFmtId="3" fontId="16" fillId="22" borderId="27" xfId="0" applyNumberFormat="1" applyFont="1" applyFill="1" applyBorder="1" applyAlignment="1" applyProtection="1">
      <alignment/>
      <protection locked="0"/>
    </xf>
    <xf numFmtId="3" fontId="16" fillId="22" borderId="37" xfId="0" applyNumberFormat="1" applyFont="1" applyFill="1" applyBorder="1" applyAlignment="1" applyProtection="1">
      <alignment/>
      <protection locked="0"/>
    </xf>
    <xf numFmtId="3" fontId="16" fillId="22" borderId="61" xfId="0" applyNumberFormat="1" applyFont="1" applyFill="1" applyBorder="1" applyAlignment="1" applyProtection="1">
      <alignment/>
      <protection locked="0"/>
    </xf>
    <xf numFmtId="185" fontId="18" fillId="22" borderId="62" xfId="0" applyNumberFormat="1" applyFont="1" applyFill="1" applyBorder="1" applyAlignment="1" applyProtection="1">
      <alignment vertical="top" wrapText="1"/>
      <protection locked="0"/>
    </xf>
    <xf numFmtId="185" fontId="18" fillId="22" borderId="63" xfId="0" applyNumberFormat="1" applyFont="1" applyFill="1" applyBorder="1" applyAlignment="1" applyProtection="1">
      <alignment vertical="top" wrapText="1"/>
      <protection locked="0"/>
    </xf>
    <xf numFmtId="0" fontId="16" fillId="0" borderId="25" xfId="0" applyFont="1" applyFill="1" applyBorder="1" applyAlignment="1" applyProtection="1">
      <alignment horizontal="right" wrapText="1"/>
      <protection/>
    </xf>
    <xf numFmtId="0" fontId="16" fillId="0" borderId="0" xfId="0" applyFont="1" applyFill="1" applyBorder="1" applyAlignment="1" applyProtection="1">
      <alignment horizontal="left" vertical="top" wrapText="1"/>
      <protection/>
    </xf>
    <xf numFmtId="185" fontId="18" fillId="0" borderId="0" xfId="0" applyNumberFormat="1" applyFont="1" applyFill="1" applyBorder="1" applyAlignment="1" applyProtection="1">
      <alignment vertical="top" wrapText="1"/>
      <protection/>
    </xf>
    <xf numFmtId="185" fontId="18" fillId="0" borderId="42" xfId="0" applyNumberFormat="1" applyFont="1" applyFill="1" applyBorder="1" applyAlignment="1" applyProtection="1">
      <alignment vertical="top" wrapText="1"/>
      <protection/>
    </xf>
    <xf numFmtId="185" fontId="18" fillId="0" borderId="56" xfId="0" applyNumberFormat="1" applyFont="1" applyFill="1" applyBorder="1" applyAlignment="1" applyProtection="1">
      <alignment vertical="top" wrapText="1"/>
      <protection/>
    </xf>
    <xf numFmtId="0" fontId="13" fillId="25" borderId="18" xfId="0" applyFont="1" applyFill="1" applyBorder="1" applyAlignment="1" applyProtection="1">
      <alignment horizontal="center"/>
      <protection/>
    </xf>
    <xf numFmtId="3" fontId="16" fillId="22" borderId="36" xfId="0" applyNumberFormat="1" applyFont="1" applyFill="1" applyBorder="1" applyAlignment="1" applyProtection="1">
      <alignment/>
      <protection locked="0"/>
    </xf>
    <xf numFmtId="0" fontId="1" fillId="22" borderId="59" xfId="0" applyFont="1" applyFill="1" applyBorder="1" applyAlignment="1" applyProtection="1">
      <alignment horizontal="center"/>
      <protection/>
    </xf>
    <xf numFmtId="0" fontId="1" fillId="22" borderId="57" xfId="0" applyFont="1" applyFill="1" applyBorder="1" applyAlignment="1" applyProtection="1">
      <alignment horizontal="center"/>
      <protection/>
    </xf>
    <xf numFmtId="0" fontId="16" fillId="20" borderId="25" xfId="0" applyFont="1" applyFill="1" applyBorder="1" applyAlignment="1" applyProtection="1">
      <alignment horizontal="right" vertical="top" wrapText="1"/>
      <protection/>
    </xf>
    <xf numFmtId="0" fontId="16" fillId="20" borderId="0" xfId="0" applyFont="1" applyFill="1" applyBorder="1" applyAlignment="1" applyProtection="1">
      <alignment horizontal="left" vertical="top" wrapText="1"/>
      <protection/>
    </xf>
    <xf numFmtId="185" fontId="18" fillId="22" borderId="0" xfId="0" applyNumberFormat="1" applyFont="1" applyFill="1" applyBorder="1" applyAlignment="1" applyProtection="1">
      <alignment vertical="top" wrapText="1"/>
      <protection locked="0"/>
    </xf>
    <xf numFmtId="185" fontId="18" fillId="22" borderId="56" xfId="0" applyNumberFormat="1" applyFont="1" applyFill="1" applyBorder="1" applyAlignment="1" applyProtection="1">
      <alignment vertical="top" wrapText="1"/>
      <protection locked="0"/>
    </xf>
    <xf numFmtId="185" fontId="18" fillId="22" borderId="42" xfId="0" applyNumberFormat="1" applyFont="1" applyFill="1" applyBorder="1" applyAlignment="1" applyProtection="1">
      <alignment vertical="top" wrapText="1"/>
      <protection locked="0"/>
    </xf>
    <xf numFmtId="0" fontId="16" fillId="20" borderId="28" xfId="0" applyFont="1" applyFill="1" applyBorder="1" applyAlignment="1" applyProtection="1">
      <alignment horizontal="right" vertical="top" wrapText="1"/>
      <protection/>
    </xf>
    <xf numFmtId="185" fontId="18" fillId="22" borderId="44" xfId="0" applyNumberFormat="1" applyFont="1" applyFill="1" applyBorder="1" applyAlignment="1" applyProtection="1">
      <alignment vertical="top" wrapText="1"/>
      <protection locked="0"/>
    </xf>
    <xf numFmtId="0" fontId="14" fillId="20" borderId="20" xfId="0" applyFont="1" applyFill="1" applyBorder="1" applyAlignment="1" applyProtection="1">
      <alignment horizontal="right" vertical="top" wrapText="1"/>
      <protection/>
    </xf>
    <xf numFmtId="0" fontId="14" fillId="20" borderId="14" xfId="0" applyFont="1" applyFill="1" applyBorder="1" applyAlignment="1" applyProtection="1">
      <alignment horizontal="right" vertical="top" wrapText="1"/>
      <protection/>
    </xf>
    <xf numFmtId="0" fontId="13" fillId="25" borderId="23" xfId="0" applyFont="1" applyFill="1" applyBorder="1" applyAlignment="1" applyProtection="1">
      <alignment horizontal="center"/>
      <protection/>
    </xf>
    <xf numFmtId="185" fontId="15" fillId="22" borderId="16" xfId="0" applyNumberFormat="1" applyFont="1" applyFill="1" applyBorder="1" applyAlignment="1" applyProtection="1">
      <alignment vertical="top" wrapText="1"/>
      <protection locked="0"/>
    </xf>
    <xf numFmtId="185" fontId="15" fillId="22" borderId="58" xfId="0" applyNumberFormat="1" applyFont="1" applyFill="1" applyBorder="1" applyAlignment="1" applyProtection="1">
      <alignment vertical="top" wrapText="1"/>
      <protection locked="0"/>
    </xf>
    <xf numFmtId="0" fontId="14" fillId="20" borderId="28" xfId="0" applyFont="1" applyFill="1" applyBorder="1" applyAlignment="1" applyProtection="1">
      <alignment horizontal="right" vertical="top" wrapText="1"/>
      <protection/>
    </xf>
    <xf numFmtId="185" fontId="15" fillId="22" borderId="44" xfId="0" applyNumberFormat="1" applyFont="1" applyFill="1" applyBorder="1" applyAlignment="1" applyProtection="1">
      <alignment vertical="top" wrapText="1"/>
      <protection locked="0"/>
    </xf>
    <xf numFmtId="185" fontId="15" fillId="22" borderId="56" xfId="0" applyNumberFormat="1" applyFont="1" applyFill="1" applyBorder="1" applyAlignment="1" applyProtection="1">
      <alignment vertical="top" wrapText="1"/>
      <protection locked="0"/>
    </xf>
    <xf numFmtId="3" fontId="14" fillId="22" borderId="64" xfId="0" applyNumberFormat="1" applyFont="1" applyFill="1" applyBorder="1" applyAlignment="1" applyProtection="1">
      <alignment/>
      <protection locked="0"/>
    </xf>
    <xf numFmtId="3" fontId="14" fillId="22" borderId="65" xfId="0" applyNumberFormat="1" applyFont="1" applyFill="1" applyBorder="1" applyAlignment="1" applyProtection="1">
      <alignment/>
      <protection locked="0"/>
    </xf>
    <xf numFmtId="0" fontId="28" fillId="0" borderId="0" xfId="0" applyFont="1" applyFill="1" applyAlignment="1" applyProtection="1">
      <alignment/>
      <protection/>
    </xf>
    <xf numFmtId="185" fontId="28" fillId="22" borderId="16" xfId="0" applyNumberFormat="1" applyFont="1" applyFill="1" applyBorder="1" applyAlignment="1" applyProtection="1">
      <alignment vertical="center" wrapText="1"/>
      <protection/>
    </xf>
    <xf numFmtId="185" fontId="28" fillId="22" borderId="58" xfId="0" applyNumberFormat="1" applyFont="1" applyFill="1" applyBorder="1" applyAlignment="1" applyProtection="1">
      <alignment vertical="center" wrapText="1"/>
      <protection/>
    </xf>
    <xf numFmtId="0" fontId="29" fillId="0" borderId="0" xfId="0" applyFont="1" applyFill="1" applyAlignment="1" applyProtection="1">
      <alignment/>
      <protection/>
    </xf>
    <xf numFmtId="3" fontId="2" fillId="0" borderId="65" xfId="0" applyNumberFormat="1" applyFont="1" applyBorder="1" applyAlignment="1">
      <alignment/>
    </xf>
    <xf numFmtId="0" fontId="1" fillId="0" borderId="66" xfId="0" applyFont="1" applyBorder="1" applyAlignment="1">
      <alignment horizontal="center" vertical="center" wrapText="1"/>
    </xf>
    <xf numFmtId="3" fontId="2" fillId="0" borderId="11" xfId="0" applyNumberFormat="1" applyFont="1" applyBorder="1" applyAlignment="1">
      <alignment/>
    </xf>
    <xf numFmtId="0" fontId="0" fillId="0" borderId="50" xfId="0" applyBorder="1" applyAlignment="1">
      <alignment horizontal="center"/>
    </xf>
    <xf numFmtId="0" fontId="0" fillId="0" borderId="58" xfId="0" applyBorder="1" applyAlignment="1">
      <alignment horizontal="center"/>
    </xf>
    <xf numFmtId="0" fontId="16" fillId="0" borderId="0" xfId="0" applyFont="1" applyFill="1" applyBorder="1" applyAlignment="1" applyProtection="1">
      <alignment horizontal="right" wrapText="1"/>
      <protection/>
    </xf>
    <xf numFmtId="0" fontId="1" fillId="0" borderId="0" xfId="0" applyFont="1" applyBorder="1" applyAlignment="1">
      <alignment horizontal="right"/>
    </xf>
    <xf numFmtId="0" fontId="0" fillId="0" borderId="0" xfId="0" applyBorder="1" applyAlignment="1" applyProtection="1">
      <alignment/>
      <protection/>
    </xf>
    <xf numFmtId="0" fontId="0" fillId="24" borderId="0" xfId="0" applyFill="1" applyAlignment="1" applyProtection="1">
      <alignment/>
      <protection/>
    </xf>
    <xf numFmtId="185" fontId="18" fillId="24" borderId="0" xfId="0" applyNumberFormat="1" applyFont="1" applyFill="1" applyBorder="1" applyAlignment="1" applyProtection="1">
      <alignment vertical="top" wrapText="1"/>
      <protection locked="0"/>
    </xf>
    <xf numFmtId="185" fontId="18" fillId="24" borderId="0" xfId="0" applyNumberFormat="1" applyFont="1" applyFill="1" applyBorder="1" applyAlignment="1" applyProtection="1">
      <alignment vertical="top" wrapText="1"/>
      <protection/>
    </xf>
    <xf numFmtId="0" fontId="24" fillId="24" borderId="0" xfId="0" applyFont="1" applyFill="1" applyBorder="1" applyAlignment="1" applyProtection="1">
      <alignment horizontal="left" wrapText="1"/>
      <protection/>
    </xf>
    <xf numFmtId="49" fontId="14" fillId="24" borderId="24" xfId="0" applyNumberFormat="1" applyFont="1" applyFill="1" applyBorder="1" applyAlignment="1" applyProtection="1">
      <alignment horizontal="center" wrapText="1"/>
      <protection/>
    </xf>
    <xf numFmtId="1" fontId="18" fillId="24" borderId="19" xfId="0" applyNumberFormat="1" applyFont="1" applyFill="1" applyBorder="1" applyAlignment="1" applyProtection="1">
      <alignment horizontal="right" vertical="top" wrapText="1"/>
      <protection locked="0"/>
    </xf>
    <xf numFmtId="1" fontId="18" fillId="24" borderId="10" xfId="0" applyNumberFormat="1" applyFont="1" applyFill="1" applyBorder="1" applyAlignment="1" applyProtection="1">
      <alignment horizontal="right" vertical="top" wrapText="1"/>
      <protection locked="0"/>
    </xf>
    <xf numFmtId="1" fontId="18" fillId="24" borderId="24" xfId="0" applyNumberFormat="1" applyFont="1" applyFill="1" applyBorder="1" applyAlignment="1" applyProtection="1">
      <alignment horizontal="right" vertical="top" wrapText="1"/>
      <protection locked="0"/>
    </xf>
    <xf numFmtId="9" fontId="18" fillId="24" borderId="19" xfId="0" applyNumberFormat="1" applyFont="1" applyFill="1" applyBorder="1" applyAlignment="1" applyProtection="1">
      <alignment horizontal="right" vertical="top" wrapText="1"/>
      <protection locked="0"/>
    </xf>
    <xf numFmtId="9" fontId="18" fillId="24" borderId="10" xfId="0" applyNumberFormat="1" applyFont="1" applyFill="1" applyBorder="1" applyAlignment="1" applyProtection="1">
      <alignment horizontal="right" vertical="top" wrapText="1"/>
      <protection locked="0"/>
    </xf>
    <xf numFmtId="9" fontId="18" fillId="24" borderId="24" xfId="0" applyNumberFormat="1" applyFont="1" applyFill="1" applyBorder="1" applyAlignment="1" applyProtection="1">
      <alignment horizontal="right" vertical="top" wrapText="1"/>
      <protection locked="0"/>
    </xf>
    <xf numFmtId="182" fontId="18" fillId="24" borderId="19" xfId="0" applyNumberFormat="1" applyFont="1" applyFill="1" applyBorder="1" applyAlignment="1" applyProtection="1">
      <alignment horizontal="right" vertical="top" wrapText="1"/>
      <protection locked="0"/>
    </xf>
    <xf numFmtId="182" fontId="18" fillId="24" borderId="10" xfId="0" applyNumberFormat="1" applyFont="1" applyFill="1" applyBorder="1" applyAlignment="1" applyProtection="1">
      <alignment horizontal="right" vertical="top" wrapText="1"/>
      <protection locked="0"/>
    </xf>
    <xf numFmtId="182" fontId="18" fillId="24" borderId="24" xfId="0" applyNumberFormat="1" applyFont="1" applyFill="1" applyBorder="1" applyAlignment="1" applyProtection="1">
      <alignment horizontal="right" vertical="top" wrapText="1"/>
      <protection locked="0"/>
    </xf>
    <xf numFmtId="182" fontId="16" fillId="24" borderId="37" xfId="0" applyNumberFormat="1" applyFont="1" applyFill="1" applyBorder="1" applyAlignment="1" applyProtection="1">
      <alignment horizontal="left" vertical="top" wrapText="1"/>
      <protection locked="0"/>
    </xf>
    <xf numFmtId="182" fontId="16" fillId="24" borderId="27" xfId="0" applyNumberFormat="1" applyFont="1" applyFill="1" applyBorder="1" applyAlignment="1" applyProtection="1">
      <alignment horizontal="left" vertical="top" wrapText="1"/>
      <protection locked="0"/>
    </xf>
    <xf numFmtId="182" fontId="16" fillId="24" borderId="36" xfId="0" applyNumberFormat="1" applyFont="1" applyFill="1" applyBorder="1" applyAlignment="1" applyProtection="1">
      <alignment horizontal="left" vertical="top" wrapText="1"/>
      <protection locked="0"/>
    </xf>
    <xf numFmtId="0" fontId="15" fillId="8" borderId="10" xfId="0" applyFont="1" applyFill="1" applyBorder="1" applyAlignment="1" applyProtection="1">
      <alignment horizontal="center" wrapText="1"/>
      <protection/>
    </xf>
    <xf numFmtId="49" fontId="14" fillId="8" borderId="50" xfId="0" applyNumberFormat="1" applyFont="1" applyFill="1" applyBorder="1" applyAlignment="1" applyProtection="1">
      <alignment horizontal="center" wrapText="1"/>
      <protection/>
    </xf>
    <xf numFmtId="49" fontId="14" fillId="8" borderId="19" xfId="0" applyNumberFormat="1" applyFont="1" applyFill="1" applyBorder="1" applyAlignment="1" applyProtection="1">
      <alignment horizontal="center" wrapText="1"/>
      <protection/>
    </xf>
    <xf numFmtId="185" fontId="18" fillId="22" borderId="67" xfId="0" applyNumberFormat="1" applyFont="1" applyFill="1" applyBorder="1" applyAlignment="1" applyProtection="1">
      <alignment vertical="top" wrapText="1"/>
      <protection locked="0"/>
    </xf>
    <xf numFmtId="0" fontId="14" fillId="24" borderId="25" xfId="0" applyFont="1" applyFill="1" applyBorder="1" applyAlignment="1" applyProtection="1">
      <alignment horizontal="left" vertical="top" wrapText="1"/>
      <protection/>
    </xf>
    <xf numFmtId="0" fontId="14" fillId="24" borderId="56" xfId="0" applyFont="1" applyFill="1" applyBorder="1" applyAlignment="1" applyProtection="1">
      <alignment horizontal="center"/>
      <protection/>
    </xf>
    <xf numFmtId="0" fontId="0" fillId="24" borderId="0" xfId="0" applyFont="1" applyFill="1" applyBorder="1" applyAlignment="1" applyProtection="1">
      <alignment/>
      <protection/>
    </xf>
    <xf numFmtId="185" fontId="18" fillId="24" borderId="56" xfId="0" applyNumberFormat="1" applyFont="1" applyFill="1" applyBorder="1" applyAlignment="1" applyProtection="1">
      <alignment vertical="top" wrapText="1"/>
      <protection locked="0"/>
    </xf>
    <xf numFmtId="185" fontId="18" fillId="24" borderId="56" xfId="0" applyNumberFormat="1" applyFont="1" applyFill="1" applyBorder="1" applyAlignment="1" applyProtection="1">
      <alignment vertical="top" wrapText="1"/>
      <protection/>
    </xf>
    <xf numFmtId="0" fontId="14" fillId="24" borderId="58" xfId="0" applyFont="1" applyFill="1" applyBorder="1" applyAlignment="1" applyProtection="1">
      <alignment horizontal="center"/>
      <protection/>
    </xf>
    <xf numFmtId="185" fontId="15" fillId="24" borderId="58" xfId="0" applyNumberFormat="1" applyFont="1" applyFill="1" applyBorder="1" applyAlignment="1" applyProtection="1">
      <alignment vertical="center" wrapText="1"/>
      <protection/>
    </xf>
    <xf numFmtId="185" fontId="18" fillId="24" borderId="58" xfId="0" applyNumberFormat="1" applyFont="1" applyFill="1" applyBorder="1" applyAlignment="1" applyProtection="1">
      <alignment vertical="top" wrapText="1"/>
      <protection locked="0"/>
    </xf>
    <xf numFmtId="0" fontId="0" fillId="24" borderId="49" xfId="0" applyFont="1" applyFill="1" applyBorder="1" applyAlignment="1" applyProtection="1">
      <alignment/>
      <protection/>
    </xf>
    <xf numFmtId="185" fontId="18" fillId="24" borderId="63" xfId="0" applyNumberFormat="1" applyFont="1" applyFill="1" applyBorder="1" applyAlignment="1" applyProtection="1">
      <alignment vertical="top" wrapText="1"/>
      <protection locked="0"/>
    </xf>
    <xf numFmtId="0" fontId="1" fillId="24" borderId="0" xfId="0" applyFont="1" applyFill="1" applyBorder="1" applyAlignment="1" applyProtection="1">
      <alignment/>
      <protection/>
    </xf>
    <xf numFmtId="0" fontId="16" fillId="24" borderId="0" xfId="0" applyFont="1" applyFill="1" applyBorder="1" applyAlignment="1" applyProtection="1">
      <alignment horizontal="right" wrapText="1"/>
      <protection/>
    </xf>
    <xf numFmtId="0" fontId="16" fillId="24" borderId="0" xfId="0" applyFont="1" applyFill="1" applyBorder="1" applyAlignment="1" applyProtection="1">
      <alignment horizontal="left" vertical="top" wrapText="1"/>
      <protection/>
    </xf>
    <xf numFmtId="0" fontId="0" fillId="24" borderId="0" xfId="0" applyFill="1" applyBorder="1" applyAlignment="1" applyProtection="1">
      <alignment/>
      <protection/>
    </xf>
    <xf numFmtId="185" fontId="18" fillId="24" borderId="21" xfId="0" applyNumberFormat="1" applyFont="1" applyFill="1" applyBorder="1" applyAlignment="1" applyProtection="1">
      <alignment vertical="top" wrapText="1"/>
      <protection locked="0"/>
    </xf>
    <xf numFmtId="0" fontId="1" fillId="24" borderId="0" xfId="0" applyFont="1" applyFill="1" applyAlignment="1" applyProtection="1">
      <alignment/>
      <protection/>
    </xf>
    <xf numFmtId="0" fontId="16" fillId="24" borderId="52" xfId="0" applyFont="1" applyFill="1" applyBorder="1" applyAlignment="1" applyProtection="1">
      <alignment horizontal="right" wrapText="1"/>
      <protection/>
    </xf>
    <xf numFmtId="0" fontId="16" fillId="24" borderId="50" xfId="0" applyFont="1" applyFill="1" applyBorder="1" applyAlignment="1" applyProtection="1">
      <alignment horizontal="left" vertical="top" wrapText="1"/>
      <protection/>
    </xf>
    <xf numFmtId="185" fontId="18" fillId="24" borderId="50" xfId="0" applyNumberFormat="1" applyFont="1" applyFill="1" applyBorder="1" applyAlignment="1" applyProtection="1">
      <alignment vertical="top" wrapText="1"/>
      <protection/>
    </xf>
    <xf numFmtId="185" fontId="18" fillId="24" borderId="21" xfId="0" applyNumberFormat="1" applyFont="1" applyFill="1" applyBorder="1" applyAlignment="1" applyProtection="1">
      <alignment vertical="top" wrapText="1"/>
      <protection/>
    </xf>
    <xf numFmtId="185" fontId="18" fillId="24" borderId="58" xfId="0" applyNumberFormat="1" applyFont="1" applyFill="1" applyBorder="1" applyAlignment="1" applyProtection="1">
      <alignment vertical="top" wrapText="1"/>
      <protection/>
    </xf>
    <xf numFmtId="0" fontId="16" fillId="24" borderId="0" xfId="0" applyFont="1" applyFill="1" applyBorder="1" applyAlignment="1" applyProtection="1">
      <alignment horizontal="left" vertical="top" wrapText="1"/>
      <protection/>
    </xf>
    <xf numFmtId="49" fontId="18" fillId="24" borderId="0" xfId="0" applyNumberFormat="1" applyFont="1" applyFill="1" applyBorder="1" applyAlignment="1" applyProtection="1">
      <alignment horizontal="right" vertical="top" wrapText="1"/>
      <protection/>
    </xf>
    <xf numFmtId="0" fontId="1" fillId="24" borderId="0" xfId="0" applyFont="1" applyFill="1" applyBorder="1" applyAlignment="1">
      <alignment horizontal="right"/>
    </xf>
    <xf numFmtId="0" fontId="14" fillId="20" borderId="20" xfId="0" applyFont="1" applyFill="1" applyBorder="1" applyAlignment="1" applyProtection="1">
      <alignment horizontal="right" vertical="top" wrapText="1"/>
      <protection/>
    </xf>
    <xf numFmtId="0" fontId="14" fillId="20" borderId="14" xfId="0" applyFont="1" applyFill="1" applyBorder="1" applyAlignment="1" applyProtection="1">
      <alignment horizontal="right" vertical="top" wrapText="1"/>
      <protection/>
    </xf>
    <xf numFmtId="0" fontId="14" fillId="20" borderId="28" xfId="0" applyFont="1" applyFill="1" applyBorder="1" applyAlignment="1" applyProtection="1">
      <alignment horizontal="right" vertical="top" wrapText="1"/>
      <protection/>
    </xf>
    <xf numFmtId="0" fontId="14" fillId="20" borderId="30" xfId="0" applyFont="1" applyFill="1" applyBorder="1" applyAlignment="1" applyProtection="1">
      <alignment horizontal="left" wrapText="1" indent="1"/>
      <protection/>
    </xf>
    <xf numFmtId="0" fontId="16" fillId="0" borderId="52" xfId="0" applyFont="1" applyFill="1" applyBorder="1" applyAlignment="1" applyProtection="1">
      <alignment horizontal="right" wrapText="1"/>
      <protection/>
    </xf>
    <xf numFmtId="0" fontId="16" fillId="20" borderId="20" xfId="0" applyFont="1" applyFill="1" applyBorder="1" applyAlignment="1" applyProtection="1">
      <alignment horizontal="right" vertical="top" wrapText="1"/>
      <protection/>
    </xf>
    <xf numFmtId="0" fontId="16" fillId="20" borderId="14" xfId="0" applyFont="1" applyFill="1" applyBorder="1" applyAlignment="1" applyProtection="1">
      <alignment horizontal="right" vertical="top" wrapText="1"/>
      <protection/>
    </xf>
    <xf numFmtId="0" fontId="16" fillId="0" borderId="53" xfId="0" applyFont="1" applyFill="1" applyBorder="1" applyAlignment="1" applyProtection="1">
      <alignment horizontal="right" wrapText="1"/>
      <protection/>
    </xf>
    <xf numFmtId="0" fontId="14" fillId="20" borderId="60" xfId="0" applyFont="1" applyFill="1" applyBorder="1" applyAlignment="1" applyProtection="1">
      <alignment horizontal="left" wrapText="1" indent="1"/>
      <protection/>
    </xf>
    <xf numFmtId="0" fontId="0" fillId="0" borderId="33" xfId="0" applyFill="1" applyBorder="1" applyAlignment="1" applyProtection="1">
      <alignment/>
      <protection/>
    </xf>
    <xf numFmtId="185" fontId="18" fillId="24" borderId="16" xfId="0" applyNumberFormat="1" applyFont="1" applyFill="1" applyBorder="1" applyAlignment="1" applyProtection="1">
      <alignment vertical="top" wrapText="1"/>
      <protection locked="0"/>
    </xf>
    <xf numFmtId="0" fontId="1" fillId="20" borderId="40" xfId="0" applyFont="1" applyFill="1" applyBorder="1" applyAlignment="1">
      <alignment/>
    </xf>
    <xf numFmtId="0" fontId="0" fillId="20" borderId="64" xfId="0" applyFill="1" applyBorder="1" applyAlignment="1">
      <alignment/>
    </xf>
    <xf numFmtId="0" fontId="0" fillId="20" borderId="65" xfId="0" applyFill="1" applyBorder="1" applyAlignment="1">
      <alignment/>
    </xf>
    <xf numFmtId="0" fontId="0" fillId="0" borderId="33" xfId="0" applyBorder="1" applyAlignment="1">
      <alignment/>
    </xf>
    <xf numFmtId="0" fontId="0" fillId="0" borderId="0" xfId="0" applyAlignment="1">
      <alignment/>
    </xf>
    <xf numFmtId="0" fontId="0" fillId="20" borderId="68" xfId="0" applyFill="1" applyBorder="1" applyAlignment="1">
      <alignment horizontal="center" wrapText="1"/>
    </xf>
    <xf numFmtId="2" fontId="0" fillId="20" borderId="21" xfId="0" applyNumberFormat="1" applyFont="1" applyFill="1" applyBorder="1" applyAlignment="1">
      <alignment horizontal="center" vertical="center" wrapText="1"/>
    </xf>
    <xf numFmtId="3" fontId="0" fillId="20" borderId="69" xfId="0" applyNumberFormat="1" applyFill="1" applyBorder="1" applyAlignment="1">
      <alignment/>
    </xf>
    <xf numFmtId="9" fontId="0" fillId="0" borderId="21" xfId="0" applyNumberFormat="1" applyFont="1" applyBorder="1" applyAlignment="1">
      <alignment/>
    </xf>
    <xf numFmtId="1" fontId="0" fillId="20" borderId="13" xfId="0" applyNumberFormat="1" applyFill="1" applyBorder="1" applyAlignment="1">
      <alignment/>
    </xf>
    <xf numFmtId="9" fontId="0" fillId="0" borderId="69" xfId="0" applyNumberFormat="1" applyBorder="1" applyAlignment="1">
      <alignment/>
    </xf>
    <xf numFmtId="3" fontId="0" fillId="20" borderId="13" xfId="0" applyNumberFormat="1" applyFill="1" applyBorder="1" applyAlignment="1">
      <alignment/>
    </xf>
    <xf numFmtId="3" fontId="0" fillId="20" borderId="10" xfId="0" applyNumberFormat="1" applyFill="1" applyBorder="1" applyAlignment="1">
      <alignment/>
    </xf>
    <xf numFmtId="3" fontId="0" fillId="20" borderId="23" xfId="0" applyNumberFormat="1" applyFont="1" applyFill="1" applyBorder="1" applyAlignment="1">
      <alignment horizontal="right" vertical="center" wrapText="1"/>
    </xf>
    <xf numFmtId="3" fontId="0" fillId="20" borderId="13" xfId="0" applyNumberFormat="1" applyFont="1" applyFill="1" applyBorder="1" applyAlignment="1">
      <alignment horizontal="right" vertical="center" wrapText="1"/>
    </xf>
    <xf numFmtId="9" fontId="0" fillId="0" borderId="10" xfId="0" applyNumberFormat="1" applyFont="1" applyBorder="1" applyAlignment="1">
      <alignment/>
    </xf>
    <xf numFmtId="1" fontId="0" fillId="20" borderId="21" xfId="0" applyNumberFormat="1" applyFont="1" applyFill="1" applyBorder="1" applyAlignment="1">
      <alignment horizontal="right" vertical="center" wrapText="1"/>
    </xf>
    <xf numFmtId="9" fontId="0" fillId="0" borderId="10" xfId="0" applyNumberFormat="1" applyBorder="1" applyAlignment="1">
      <alignment/>
    </xf>
    <xf numFmtId="3" fontId="0" fillId="20" borderId="21" xfId="0" applyNumberFormat="1" applyFont="1" applyFill="1" applyBorder="1" applyAlignment="1">
      <alignment horizontal="right" vertical="center" wrapText="1"/>
    </xf>
    <xf numFmtId="3" fontId="0" fillId="20" borderId="22" xfId="0" applyNumberFormat="1" applyFont="1" applyFill="1" applyBorder="1" applyAlignment="1">
      <alignment horizontal="right" vertical="center" wrapText="1"/>
    </xf>
    <xf numFmtId="3" fontId="0" fillId="0" borderId="10" xfId="0" applyNumberFormat="1" applyFont="1" applyBorder="1" applyAlignment="1">
      <alignment horizontal="right" vertical="center" wrapText="1"/>
    </xf>
    <xf numFmtId="3" fontId="0" fillId="20" borderId="21" xfId="0" applyNumberFormat="1" applyFill="1" applyBorder="1" applyAlignment="1">
      <alignment/>
    </xf>
    <xf numFmtId="9" fontId="0" fillId="0" borderId="21" xfId="0" applyNumberFormat="1" applyBorder="1" applyAlignment="1">
      <alignment/>
    </xf>
    <xf numFmtId="0" fontId="0" fillId="21" borderId="0" xfId="0" applyFill="1" applyAlignment="1">
      <alignment horizontal="left"/>
    </xf>
    <xf numFmtId="3" fontId="1" fillId="21" borderId="40" xfId="0" applyNumberFormat="1" applyFont="1" applyFill="1" applyBorder="1" applyAlignment="1">
      <alignment horizontal="right" vertical="center" wrapText="1"/>
    </xf>
    <xf numFmtId="0" fontId="1" fillId="21" borderId="70" xfId="0" applyNumberFormat="1" applyFont="1" applyFill="1" applyBorder="1" applyAlignment="1">
      <alignment horizontal="right" vertical="center" wrapText="1"/>
    </xf>
    <xf numFmtId="1" fontId="1" fillId="21" borderId="40" xfId="0" applyNumberFormat="1" applyFont="1" applyFill="1" applyBorder="1" applyAlignment="1">
      <alignment horizontal="right" vertical="center" wrapText="1"/>
    </xf>
    <xf numFmtId="0" fontId="1" fillId="21" borderId="40" xfId="0" applyNumberFormat="1" applyFont="1" applyFill="1" applyBorder="1" applyAlignment="1">
      <alignment horizontal="right" vertical="center" wrapText="1"/>
    </xf>
    <xf numFmtId="0" fontId="1" fillId="21" borderId="40" xfId="0" applyFont="1" applyFill="1" applyBorder="1" applyAlignment="1">
      <alignment horizontal="right" vertical="center" wrapText="1"/>
    </xf>
    <xf numFmtId="3" fontId="1" fillId="21" borderId="11" xfId="0" applyNumberFormat="1" applyFont="1" applyFill="1" applyBorder="1" applyAlignment="1">
      <alignment horizontal="right" vertical="center" wrapText="1"/>
    </xf>
    <xf numFmtId="0" fontId="0" fillId="21" borderId="0" xfId="0" applyFill="1" applyAlignment="1">
      <alignment/>
    </xf>
    <xf numFmtId="0" fontId="1" fillId="20" borderId="27" xfId="0" applyFont="1" applyFill="1" applyBorder="1" applyAlignment="1">
      <alignment horizontal="center" vertical="center" wrapText="1"/>
    </xf>
    <xf numFmtId="0" fontId="1" fillId="20" borderId="36" xfId="0" applyFont="1" applyFill="1" applyBorder="1" applyAlignment="1">
      <alignment horizontal="center" vertical="center" wrapText="1"/>
    </xf>
    <xf numFmtId="2" fontId="0" fillId="20" borderId="13" xfId="0" applyNumberFormat="1" applyFont="1" applyFill="1" applyBorder="1" applyAlignment="1">
      <alignment horizontal="center" vertical="center" wrapText="1"/>
    </xf>
    <xf numFmtId="1" fontId="0" fillId="20" borderId="13" xfId="0" applyNumberFormat="1" applyFont="1" applyFill="1" applyBorder="1" applyAlignment="1">
      <alignment horizontal="right" vertical="center" wrapText="1"/>
    </xf>
    <xf numFmtId="9" fontId="0" fillId="0" borderId="13" xfId="0" applyNumberFormat="1" applyFont="1" applyBorder="1" applyAlignment="1">
      <alignment vertical="center" wrapText="1"/>
    </xf>
    <xf numFmtId="0" fontId="0" fillId="20" borderId="13" xfId="0" applyFont="1" applyFill="1" applyBorder="1" applyAlignment="1">
      <alignment horizontal="right" vertical="center" wrapText="1"/>
    </xf>
    <xf numFmtId="9" fontId="0" fillId="0" borderId="69" xfId="0" applyNumberFormat="1" applyFont="1" applyBorder="1" applyAlignment="1">
      <alignment horizontal="right" vertical="center" wrapText="1"/>
    </xf>
    <xf numFmtId="2" fontId="0" fillId="20" borderId="29" xfId="0" applyNumberFormat="1" applyFont="1" applyFill="1" applyBorder="1" applyAlignment="1">
      <alignment horizontal="center" vertical="center" wrapText="1"/>
    </xf>
    <xf numFmtId="3" fontId="0" fillId="20" borderId="10" xfId="0" applyNumberFormat="1" applyFont="1" applyFill="1" applyBorder="1" applyAlignment="1">
      <alignment horizontal="right" vertical="center" wrapText="1"/>
    </xf>
    <xf numFmtId="9" fontId="0" fillId="0" borderId="10" xfId="0" applyNumberFormat="1" applyFont="1" applyBorder="1" applyAlignment="1">
      <alignment vertical="center" wrapText="1"/>
    </xf>
    <xf numFmtId="0" fontId="0" fillId="20" borderId="10" xfId="0" applyFont="1" applyFill="1" applyBorder="1" applyAlignment="1">
      <alignment horizontal="right" vertical="center" wrapText="1"/>
    </xf>
    <xf numFmtId="9" fontId="0" fillId="0" borderId="10" xfId="0" applyNumberFormat="1" applyFont="1" applyBorder="1" applyAlignment="1">
      <alignment horizontal="right" vertical="center" wrapText="1"/>
    </xf>
    <xf numFmtId="0" fontId="0" fillId="20" borderId="29" xfId="0" applyFont="1" applyFill="1" applyBorder="1" applyAlignment="1">
      <alignment horizontal="right" vertical="center" wrapText="1"/>
    </xf>
    <xf numFmtId="2" fontId="0" fillId="20" borderId="10" xfId="0" applyNumberFormat="1" applyFont="1" applyFill="1" applyBorder="1" applyAlignment="1">
      <alignment horizontal="center" vertical="center" wrapText="1"/>
    </xf>
    <xf numFmtId="2" fontId="0" fillId="20" borderId="42" xfId="0" applyNumberFormat="1" applyFont="1" applyFill="1" applyBorder="1" applyAlignment="1">
      <alignment horizontal="center" vertical="center" wrapText="1"/>
    </xf>
    <xf numFmtId="3" fontId="0" fillId="20" borderId="29" xfId="0" applyNumberFormat="1" applyFont="1" applyFill="1" applyBorder="1" applyAlignment="1">
      <alignment horizontal="right" vertical="center" wrapText="1"/>
    </xf>
    <xf numFmtId="9" fontId="0" fillId="0" borderId="29" xfId="0" applyNumberFormat="1" applyFont="1" applyBorder="1" applyAlignment="1">
      <alignment vertical="center" wrapText="1"/>
    </xf>
    <xf numFmtId="9" fontId="0" fillId="0" borderId="29" xfId="0" applyNumberFormat="1" applyFont="1" applyBorder="1" applyAlignment="1">
      <alignment horizontal="right" vertical="center" wrapText="1"/>
    </xf>
    <xf numFmtId="0" fontId="1" fillId="21" borderId="11" xfId="0" applyFont="1" applyFill="1" applyBorder="1" applyAlignment="1">
      <alignment horizontal="right" vertical="center" wrapText="1"/>
    </xf>
    <xf numFmtId="9" fontId="0" fillId="0" borderId="0" xfId="0" applyNumberFormat="1" applyAlignment="1">
      <alignment/>
    </xf>
    <xf numFmtId="9" fontId="0" fillId="0" borderId="0" xfId="61" applyFont="1" applyAlignment="1">
      <alignment/>
    </xf>
    <xf numFmtId="0" fontId="0" fillId="0" borderId="0" xfId="0" applyAlignment="1">
      <alignment vertical="center"/>
    </xf>
    <xf numFmtId="0" fontId="1" fillId="0" borderId="26" xfId="0" applyFont="1" applyBorder="1" applyAlignment="1">
      <alignment horizontal="center" vertical="center"/>
    </xf>
    <xf numFmtId="0" fontId="1" fillId="21" borderId="27" xfId="0" applyFont="1" applyFill="1" applyBorder="1" applyAlignment="1">
      <alignment horizontal="center" vertical="center"/>
    </xf>
    <xf numFmtId="0" fontId="1" fillId="21" borderId="36" xfId="0" applyFont="1" applyFill="1" applyBorder="1" applyAlignment="1">
      <alignment horizontal="center" vertical="center"/>
    </xf>
    <xf numFmtId="0" fontId="1" fillId="21" borderId="47" xfId="0" applyFont="1" applyFill="1" applyBorder="1" applyAlignment="1">
      <alignment horizontal="left" vertical="center"/>
    </xf>
    <xf numFmtId="0" fontId="1" fillId="21" borderId="37" xfId="0" applyFont="1" applyFill="1" applyBorder="1" applyAlignment="1">
      <alignment horizontal="center" vertical="center" wrapText="1"/>
    </xf>
    <xf numFmtId="0" fontId="1" fillId="21" borderId="36" xfId="0" applyFont="1" applyFill="1" applyBorder="1" applyAlignment="1">
      <alignment horizontal="center" vertical="center" wrapText="1"/>
    </xf>
    <xf numFmtId="0" fontId="0" fillId="21" borderId="0" xfId="0" applyFill="1" applyAlignment="1">
      <alignment horizontal="center"/>
    </xf>
    <xf numFmtId="0" fontId="1" fillId="21" borderId="47" xfId="0" applyFont="1" applyFill="1" applyBorder="1" applyAlignment="1">
      <alignment horizontal="center" vertical="center"/>
    </xf>
    <xf numFmtId="9" fontId="0" fillId="0" borderId="13" xfId="0" applyNumberFormat="1" applyBorder="1" applyAlignment="1">
      <alignment/>
    </xf>
    <xf numFmtId="9" fontId="0" fillId="0" borderId="21" xfId="0" applyNumberFormat="1" applyFont="1" applyBorder="1" applyAlignment="1" applyProtection="1">
      <alignment horizontal="right" vertical="center" wrapText="1"/>
      <protection locked="0"/>
    </xf>
    <xf numFmtId="3" fontId="0" fillId="20" borderId="69" xfId="0" applyNumberFormat="1" applyFont="1" applyFill="1" applyBorder="1" applyAlignment="1">
      <alignment horizontal="right" vertical="center" wrapText="1"/>
    </xf>
    <xf numFmtId="3" fontId="0" fillId="20" borderId="42" xfId="0" applyNumberFormat="1" applyFont="1" applyFill="1" applyBorder="1" applyAlignment="1">
      <alignment horizontal="right" vertical="center" wrapText="1"/>
    </xf>
    <xf numFmtId="0" fontId="1" fillId="24" borderId="27" xfId="0" applyFont="1" applyFill="1" applyBorder="1" applyAlignment="1">
      <alignment horizontal="center" vertical="center" wrapText="1"/>
    </xf>
    <xf numFmtId="3" fontId="0" fillId="24" borderId="13" xfId="0" applyNumberFormat="1" applyFont="1" applyFill="1" applyBorder="1" applyAlignment="1">
      <alignment horizontal="right" vertical="center" wrapText="1"/>
    </xf>
    <xf numFmtId="3" fontId="0" fillId="24" borderId="10" xfId="0" applyNumberFormat="1" applyFont="1" applyFill="1" applyBorder="1" applyAlignment="1">
      <alignment horizontal="right" vertical="center" wrapText="1"/>
    </xf>
    <xf numFmtId="3" fontId="0" fillId="24" borderId="29" xfId="0" applyNumberFormat="1" applyFont="1" applyFill="1" applyBorder="1" applyAlignment="1">
      <alignment horizontal="right" vertical="center" wrapText="1"/>
    </xf>
    <xf numFmtId="9" fontId="0" fillId="0" borderId="69" xfId="61" applyNumberFormat="1" applyFont="1" applyBorder="1" applyAlignment="1">
      <alignment horizontal="right" vertical="center" wrapText="1"/>
    </xf>
    <xf numFmtId="9" fontId="0" fillId="0" borderId="21" xfId="61" applyNumberFormat="1" applyFont="1" applyBorder="1" applyAlignment="1">
      <alignment horizontal="right" vertical="center" wrapText="1"/>
    </xf>
    <xf numFmtId="9" fontId="0" fillId="0" borderId="10" xfId="61" applyNumberFormat="1" applyFont="1" applyBorder="1" applyAlignment="1">
      <alignment horizontal="right" vertical="center" wrapText="1"/>
    </xf>
    <xf numFmtId="3" fontId="0" fillId="20" borderId="24" xfId="0" applyNumberFormat="1" applyFont="1" applyFill="1" applyBorder="1" applyAlignment="1">
      <alignment horizontal="right" vertical="center" wrapText="1"/>
    </xf>
    <xf numFmtId="3" fontId="0" fillId="20" borderId="38" xfId="0" applyNumberFormat="1" applyFont="1" applyFill="1" applyBorder="1" applyAlignment="1">
      <alignment horizontal="right" vertical="center" wrapText="1"/>
    </xf>
    <xf numFmtId="3" fontId="0" fillId="0" borderId="13" xfId="0" applyNumberFormat="1" applyFont="1" applyBorder="1" applyAlignment="1">
      <alignment horizontal="right" vertical="center" wrapText="1"/>
    </xf>
    <xf numFmtId="3" fontId="0" fillId="0" borderId="29" xfId="0" applyNumberFormat="1" applyFont="1" applyBorder="1" applyAlignment="1">
      <alignment horizontal="right" vertical="center" wrapText="1"/>
    </xf>
    <xf numFmtId="0" fontId="16" fillId="20" borderId="10" xfId="0" applyFont="1" applyFill="1" applyBorder="1" applyAlignment="1" applyProtection="1">
      <alignment horizontal="right" vertical="top" wrapText="1"/>
      <protection/>
    </xf>
    <xf numFmtId="0" fontId="0" fillId="0" borderId="0" xfId="58" applyProtection="1">
      <alignment/>
      <protection locked="0"/>
    </xf>
    <xf numFmtId="0" fontId="0" fillId="0" borderId="0" xfId="58" applyFill="1" applyProtection="1">
      <alignment/>
      <protection locked="0"/>
    </xf>
    <xf numFmtId="0" fontId="5" fillId="0" borderId="0" xfId="58" applyFont="1" applyProtection="1">
      <alignment/>
      <protection locked="0"/>
    </xf>
    <xf numFmtId="0" fontId="5" fillId="0" borderId="0" xfId="58" applyFont="1" applyFill="1" applyProtection="1">
      <alignment/>
      <protection locked="0"/>
    </xf>
    <xf numFmtId="0" fontId="0" fillId="0" borderId="0" xfId="58" applyFill="1" applyBorder="1" applyProtection="1">
      <alignment/>
      <protection locked="0"/>
    </xf>
    <xf numFmtId="182" fontId="0" fillId="0" borderId="0" xfId="58" applyNumberFormat="1" applyFill="1" applyBorder="1" applyProtection="1">
      <alignment/>
      <protection locked="0"/>
    </xf>
    <xf numFmtId="0" fontId="1" fillId="0" borderId="0" xfId="58" applyFont="1" applyFill="1" applyBorder="1" applyProtection="1">
      <alignment/>
      <protection locked="0"/>
    </xf>
    <xf numFmtId="182" fontId="18" fillId="0" borderId="27" xfId="58" applyNumberFormat="1" applyFont="1" applyFill="1" applyBorder="1" applyAlignment="1" applyProtection="1">
      <alignment horizontal="right" vertical="top" wrapText="1"/>
      <protection locked="0"/>
    </xf>
    <xf numFmtId="182" fontId="18" fillId="0" borderId="13" xfId="58" applyNumberFormat="1" applyFont="1" applyFill="1" applyBorder="1" applyAlignment="1" applyProtection="1">
      <alignment horizontal="right" vertical="top" wrapText="1"/>
      <protection locked="0"/>
    </xf>
    <xf numFmtId="0" fontId="5" fillId="0" borderId="12" xfId="58" applyFont="1" applyFill="1" applyBorder="1" applyAlignment="1" applyProtection="1">
      <alignment horizontal="left" vertical="top" wrapText="1"/>
      <protection locked="0"/>
    </xf>
    <xf numFmtId="182" fontId="18" fillId="0" borderId="29" xfId="58" applyNumberFormat="1" applyFont="1" applyFill="1" applyBorder="1" applyAlignment="1" applyProtection="1">
      <alignment horizontal="right" vertical="top" wrapText="1"/>
      <protection locked="0"/>
    </xf>
    <xf numFmtId="0" fontId="16" fillId="0" borderId="44" xfId="58" applyFont="1" applyFill="1" applyBorder="1" applyAlignment="1" applyProtection="1">
      <alignment horizontal="left" wrapText="1"/>
      <protection locked="0"/>
    </xf>
    <xf numFmtId="3" fontId="15" fillId="0" borderId="0" xfId="58" applyNumberFormat="1" applyFont="1" applyFill="1" applyBorder="1" applyAlignment="1" applyProtection="1">
      <alignment horizontal="right" vertical="top" wrapText="1"/>
      <protection locked="0"/>
    </xf>
    <xf numFmtId="181" fontId="15" fillId="0" borderId="0" xfId="58" applyNumberFormat="1" applyFont="1" applyFill="1" applyBorder="1" applyAlignment="1" applyProtection="1">
      <alignment horizontal="right" vertical="top" wrapText="1"/>
      <protection locked="0"/>
    </xf>
    <xf numFmtId="0" fontId="17" fillId="0" borderId="36" xfId="58" applyFont="1" applyFill="1" applyBorder="1" applyAlignment="1" applyProtection="1">
      <alignment horizontal="left" wrapText="1"/>
      <protection locked="0"/>
    </xf>
    <xf numFmtId="3" fontId="15" fillId="26" borderId="62" xfId="58" applyNumberFormat="1" applyFont="1" applyFill="1" applyBorder="1" applyAlignment="1" applyProtection="1">
      <alignment horizontal="right" vertical="top" wrapText="1"/>
      <protection locked="0"/>
    </xf>
    <xf numFmtId="182" fontId="15" fillId="22" borderId="27" xfId="58" applyNumberFormat="1" applyFont="1" applyFill="1" applyBorder="1" applyAlignment="1" applyProtection="1">
      <alignment horizontal="right" vertical="top" wrapText="1"/>
      <protection locked="0"/>
    </xf>
    <xf numFmtId="0" fontId="17" fillId="24" borderId="43" xfId="58" applyFont="1" applyFill="1" applyBorder="1" applyAlignment="1" applyProtection="1">
      <alignment vertical="top" wrapText="1"/>
      <protection locked="0"/>
    </xf>
    <xf numFmtId="3" fontId="15" fillId="26" borderId="44" xfId="58" applyNumberFormat="1" applyFont="1" applyFill="1" applyBorder="1" applyAlignment="1" applyProtection="1">
      <alignment horizontal="right" vertical="top" wrapText="1"/>
      <protection locked="0"/>
    </xf>
    <xf numFmtId="182" fontId="15" fillId="0" borderId="29" xfId="58" applyNumberFormat="1" applyFont="1" applyFill="1" applyBorder="1" applyAlignment="1" applyProtection="1">
      <alignment horizontal="right" vertical="top" wrapText="1"/>
      <protection locked="0"/>
    </xf>
    <xf numFmtId="182" fontId="15" fillId="0" borderId="10" xfId="58" applyNumberFormat="1" applyFont="1" applyFill="1" applyBorder="1" applyAlignment="1" applyProtection="1">
      <alignment horizontal="right" vertical="top" wrapText="1"/>
      <protection locked="0"/>
    </xf>
    <xf numFmtId="182" fontId="15" fillId="24" borderId="21" xfId="58" applyNumberFormat="1" applyFont="1" applyFill="1" applyBorder="1" applyAlignment="1" applyProtection="1">
      <alignment horizontal="right" vertical="top" wrapText="1"/>
      <protection locked="0"/>
    </xf>
    <xf numFmtId="182" fontId="15" fillId="24" borderId="16" xfId="58" applyNumberFormat="1" applyFont="1" applyFill="1" applyBorder="1" applyAlignment="1" applyProtection="1">
      <alignment horizontal="right" vertical="top" wrapText="1"/>
      <protection locked="0"/>
    </xf>
    <xf numFmtId="0" fontId="17" fillId="0" borderId="23" xfId="58" applyFont="1" applyFill="1" applyBorder="1" applyAlignment="1" applyProtection="1">
      <alignment horizontal="left" wrapText="1"/>
      <protection locked="0"/>
    </xf>
    <xf numFmtId="3" fontId="15" fillId="22" borderId="13" xfId="58" applyNumberFormat="1" applyFont="1" applyFill="1" applyBorder="1" applyAlignment="1" applyProtection="1">
      <alignment horizontal="right" vertical="top" wrapText="1"/>
      <protection locked="0"/>
    </xf>
    <xf numFmtId="182" fontId="15" fillId="22" borderId="13" xfId="58" applyNumberFormat="1" applyFont="1" applyFill="1" applyBorder="1" applyAlignment="1" applyProtection="1">
      <alignment horizontal="right" vertical="top" wrapText="1"/>
      <protection locked="0"/>
    </xf>
    <xf numFmtId="182" fontId="15" fillId="22" borderId="46" xfId="58" applyNumberFormat="1" applyFont="1" applyFill="1" applyBorder="1" applyAlignment="1" applyProtection="1">
      <alignment horizontal="right" vertical="top" wrapText="1"/>
      <protection locked="0"/>
    </xf>
    <xf numFmtId="0" fontId="13" fillId="25" borderId="21" xfId="58" applyFont="1" applyFill="1" applyBorder="1" applyAlignment="1" applyProtection="1">
      <alignment horizontal="center" wrapText="1"/>
      <protection locked="0"/>
    </xf>
    <xf numFmtId="0" fontId="13" fillId="25" borderId="29" xfId="58" applyFont="1" applyFill="1" applyBorder="1" applyAlignment="1" applyProtection="1">
      <alignment horizontal="center" wrapText="1"/>
      <protection locked="0"/>
    </xf>
    <xf numFmtId="0" fontId="0" fillId="24" borderId="0" xfId="58" applyFill="1" applyProtection="1">
      <alignment/>
      <protection locked="0"/>
    </xf>
    <xf numFmtId="0" fontId="1" fillId="0" borderId="0" xfId="58" applyFont="1" applyFill="1" applyBorder="1" applyAlignment="1" applyProtection="1">
      <alignment horizontal="right" wrapText="1"/>
      <protection locked="0"/>
    </xf>
    <xf numFmtId="0" fontId="1" fillId="0" borderId="17" xfId="58" applyFont="1" applyFill="1" applyBorder="1" applyProtection="1">
      <alignment/>
      <protection locked="0"/>
    </xf>
    <xf numFmtId="0" fontId="1" fillId="24" borderId="19" xfId="58" applyFont="1" applyFill="1" applyBorder="1" applyProtection="1">
      <alignment/>
      <protection locked="0"/>
    </xf>
    <xf numFmtId="0" fontId="1" fillId="0" borderId="0" xfId="58" applyFont="1" applyProtection="1">
      <alignment/>
      <protection locked="0"/>
    </xf>
    <xf numFmtId="0" fontId="1" fillId="0" borderId="0" xfId="58" applyFont="1" applyAlignment="1" applyProtection="1">
      <alignment horizontal="right"/>
      <protection locked="0"/>
    </xf>
    <xf numFmtId="0" fontId="1" fillId="22" borderId="0" xfId="0" applyFont="1" applyFill="1" applyBorder="1" applyAlignment="1" applyProtection="1">
      <alignment horizontal="center" wrapText="1"/>
      <protection/>
    </xf>
    <xf numFmtId="0" fontId="1" fillId="22" borderId="0" xfId="0" applyFont="1" applyFill="1" applyBorder="1" applyAlignment="1" applyProtection="1">
      <alignment horizontal="center"/>
      <protection/>
    </xf>
    <xf numFmtId="0" fontId="1" fillId="22" borderId="56" xfId="0" applyFont="1" applyFill="1" applyBorder="1" applyAlignment="1" applyProtection="1">
      <alignment horizontal="center"/>
      <protection/>
    </xf>
    <xf numFmtId="0" fontId="1" fillId="22" borderId="56" xfId="0" applyFont="1" applyFill="1" applyBorder="1" applyAlignment="1" applyProtection="1">
      <alignment horizontal="center" wrapText="1"/>
      <protection/>
    </xf>
    <xf numFmtId="0" fontId="17" fillId="0" borderId="67" xfId="58" applyFont="1" applyFill="1" applyBorder="1" applyAlignment="1" applyProtection="1">
      <alignment horizontal="left" wrapText="1"/>
      <protection locked="0"/>
    </xf>
    <xf numFmtId="0" fontId="17" fillId="0" borderId="61" xfId="58" applyFont="1" applyFill="1" applyBorder="1" applyAlignment="1" applyProtection="1">
      <alignment horizontal="left" wrapText="1"/>
      <protection locked="0"/>
    </xf>
    <xf numFmtId="0" fontId="5" fillId="0" borderId="26" xfId="58" applyFont="1" applyFill="1" applyBorder="1" applyAlignment="1" applyProtection="1">
      <alignment horizontal="left" vertical="top" wrapText="1"/>
      <protection locked="0"/>
    </xf>
    <xf numFmtId="0" fontId="17" fillId="0" borderId="58" xfId="58" applyFont="1" applyFill="1" applyBorder="1" applyAlignment="1" applyProtection="1">
      <alignment horizontal="left" wrapText="1"/>
      <protection locked="0"/>
    </xf>
    <xf numFmtId="0" fontId="17" fillId="0" borderId="71" xfId="58" applyFont="1" applyFill="1" applyBorder="1" applyAlignment="1" applyProtection="1">
      <alignment horizontal="left" wrapText="1"/>
      <protection locked="0"/>
    </xf>
    <xf numFmtId="0" fontId="5" fillId="0" borderId="28" xfId="58" applyFont="1" applyFill="1" applyBorder="1" applyAlignment="1" applyProtection="1">
      <alignment horizontal="left" vertical="top" wrapText="1"/>
      <protection locked="0"/>
    </xf>
    <xf numFmtId="182" fontId="15" fillId="22" borderId="72" xfId="58" applyNumberFormat="1" applyFont="1" applyFill="1" applyBorder="1" applyAlignment="1" applyProtection="1">
      <alignment horizontal="right" vertical="top" wrapText="1"/>
      <protection locked="0"/>
    </xf>
    <xf numFmtId="0" fontId="17" fillId="24" borderId="24" xfId="58" applyFont="1" applyFill="1" applyBorder="1" applyAlignment="1" applyProtection="1">
      <alignment vertical="top" wrapText="1"/>
      <protection locked="0"/>
    </xf>
    <xf numFmtId="0" fontId="17" fillId="24" borderId="55" xfId="58" applyFont="1" applyFill="1" applyBorder="1" applyAlignment="1" applyProtection="1">
      <alignment vertical="top" wrapText="1"/>
      <protection locked="0"/>
    </xf>
    <xf numFmtId="1" fontId="15" fillId="22" borderId="11" xfId="58" applyNumberFormat="1" applyFont="1" applyFill="1" applyBorder="1" applyAlignment="1" applyProtection="1">
      <alignment horizontal="right" vertical="top" wrapText="1"/>
      <protection locked="0"/>
    </xf>
    <xf numFmtId="0" fontId="0" fillId="0" borderId="0" xfId="58">
      <alignment/>
      <protection/>
    </xf>
    <xf numFmtId="0" fontId="0" fillId="0" borderId="0" xfId="58" applyAlignment="1">
      <alignment horizontal="center"/>
      <protection/>
    </xf>
    <xf numFmtId="0" fontId="0" fillId="0" borderId="0" xfId="58" applyAlignment="1">
      <alignment horizontal="right"/>
      <protection/>
    </xf>
    <xf numFmtId="0" fontId="1" fillId="0" borderId="40" xfId="58" applyFont="1" applyBorder="1" applyAlignment="1">
      <alignment horizontal="center"/>
      <protection/>
    </xf>
    <xf numFmtId="0" fontId="1" fillId="0" borderId="11" xfId="58" applyFont="1" applyBorder="1" applyAlignment="1">
      <alignment horizontal="center"/>
      <protection/>
    </xf>
    <xf numFmtId="0" fontId="1" fillId="0" borderId="20" xfId="58" applyFont="1" applyBorder="1" applyAlignment="1">
      <alignment horizontal="center"/>
      <protection/>
    </xf>
    <xf numFmtId="0" fontId="1" fillId="0" borderId="0" xfId="58" applyFont="1" applyBorder="1" applyAlignment="1">
      <alignment horizontal="center" wrapText="1"/>
      <protection/>
    </xf>
    <xf numFmtId="0" fontId="1" fillId="0" borderId="0" xfId="58" applyFont="1" applyBorder="1" applyAlignment="1">
      <alignment horizontal="center"/>
      <protection/>
    </xf>
    <xf numFmtId="0" fontId="1" fillId="0" borderId="56" xfId="58" applyFont="1" applyBorder="1" applyAlignment="1">
      <alignment horizontal="center"/>
      <protection/>
    </xf>
    <xf numFmtId="0" fontId="1" fillId="24" borderId="14" xfId="58" applyFont="1" applyFill="1" applyBorder="1" applyAlignment="1">
      <alignment horizontal="center"/>
      <protection/>
    </xf>
    <xf numFmtId="0" fontId="1" fillId="20" borderId="59" xfId="58" applyFont="1" applyFill="1" applyBorder="1">
      <alignment/>
      <protection/>
    </xf>
    <xf numFmtId="0" fontId="0" fillId="20" borderId="59" xfId="58" applyFont="1" applyFill="1" applyBorder="1">
      <alignment/>
      <protection/>
    </xf>
    <xf numFmtId="0" fontId="0" fillId="20" borderId="17" xfId="58" applyFont="1" applyFill="1" applyBorder="1">
      <alignment/>
      <protection/>
    </xf>
    <xf numFmtId="0" fontId="0" fillId="20" borderId="10" xfId="58" applyFont="1" applyFill="1" applyBorder="1">
      <alignment/>
      <protection/>
    </xf>
    <xf numFmtId="0" fontId="0" fillId="20" borderId="24" xfId="58" applyFont="1" applyFill="1" applyBorder="1">
      <alignment/>
      <protection/>
    </xf>
    <xf numFmtId="0" fontId="0" fillId="20" borderId="0" xfId="58" applyFill="1">
      <alignment/>
      <protection/>
    </xf>
    <xf numFmtId="0" fontId="1" fillId="24" borderId="14" xfId="58" applyFont="1" applyFill="1" applyBorder="1" applyAlignment="1">
      <alignment horizontal="center" vertical="center" wrapText="1"/>
      <protection/>
    </xf>
    <xf numFmtId="0" fontId="1" fillId="20" borderId="21" xfId="58" applyFont="1" applyFill="1" applyBorder="1" applyAlignment="1">
      <alignment horizontal="center" vertical="center" wrapText="1"/>
      <protection/>
    </xf>
    <xf numFmtId="0" fontId="0" fillId="20" borderId="21" xfId="58" applyFont="1" applyFill="1" applyBorder="1">
      <alignment/>
      <protection/>
    </xf>
    <xf numFmtId="0" fontId="0" fillId="20" borderId="22" xfId="58" applyFont="1" applyFill="1" applyBorder="1">
      <alignment/>
      <protection/>
    </xf>
    <xf numFmtId="0" fontId="0" fillId="24" borderId="14" xfId="58" applyFont="1" applyFill="1" applyBorder="1" applyAlignment="1">
      <alignment horizontal="center" vertical="center" wrapText="1"/>
      <protection/>
    </xf>
    <xf numFmtId="0" fontId="0" fillId="0" borderId="19" xfId="58" applyFont="1" applyBorder="1" applyAlignment="1">
      <alignment horizontal="left" vertical="top" wrapText="1"/>
      <protection/>
    </xf>
    <xf numFmtId="0" fontId="0" fillId="0" borderId="10" xfId="58" applyFont="1" applyBorder="1" applyAlignment="1">
      <alignment horizontal="center" vertical="center" wrapText="1"/>
      <protection/>
    </xf>
    <xf numFmtId="0" fontId="0" fillId="0" borderId="21" xfId="58" applyFont="1" applyBorder="1">
      <alignment/>
      <protection/>
    </xf>
    <xf numFmtId="0" fontId="0" fillId="0" borderId="22" xfId="58" applyFont="1" applyBorder="1">
      <alignment/>
      <protection/>
    </xf>
    <xf numFmtId="0" fontId="0" fillId="24" borderId="10" xfId="58" applyFont="1" applyFill="1" applyBorder="1" applyAlignment="1">
      <alignment horizontal="center" vertical="center" wrapText="1"/>
      <protection/>
    </xf>
    <xf numFmtId="0" fontId="0" fillId="24" borderId="21" xfId="58" applyFont="1" applyFill="1" applyBorder="1">
      <alignment/>
      <protection/>
    </xf>
    <xf numFmtId="0" fontId="0" fillId="24" borderId="22" xfId="58" applyFont="1" applyFill="1" applyBorder="1">
      <alignment/>
      <protection/>
    </xf>
    <xf numFmtId="0" fontId="0" fillId="24" borderId="14" xfId="58" applyFill="1" applyBorder="1" applyAlignment="1">
      <alignment horizontal="center"/>
      <protection/>
    </xf>
    <xf numFmtId="0" fontId="0" fillId="0" borderId="29" xfId="58" applyFont="1" applyBorder="1" applyAlignment="1">
      <alignment horizontal="center"/>
      <protection/>
    </xf>
    <xf numFmtId="0" fontId="0" fillId="0" borderId="10" xfId="58" applyFont="1" applyBorder="1" applyAlignment="1">
      <alignment horizontal="center"/>
      <protection/>
    </xf>
    <xf numFmtId="0" fontId="1" fillId="20" borderId="42" xfId="58" applyFont="1" applyFill="1" applyBorder="1" applyAlignment="1">
      <alignment horizontal="center" vertical="center" wrapText="1"/>
      <protection/>
    </xf>
    <xf numFmtId="0" fontId="0" fillId="0" borderId="21" xfId="58" applyFont="1" applyBorder="1" applyAlignment="1">
      <alignment horizontal="center" vertical="center" wrapText="1"/>
      <protection/>
    </xf>
    <xf numFmtId="0" fontId="1" fillId="20" borderId="10" xfId="58" applyFont="1" applyFill="1" applyBorder="1" applyAlignment="1">
      <alignment horizontal="center" vertical="center" wrapText="1"/>
      <protection/>
    </xf>
    <xf numFmtId="0" fontId="1" fillId="24" borderId="59" xfId="58" applyFont="1" applyFill="1" applyBorder="1" applyAlignment="1">
      <alignment horizontal="left" vertical="center" wrapText="1"/>
      <protection/>
    </xf>
    <xf numFmtId="0" fontId="0" fillId="24" borderId="0" xfId="58" applyFill="1">
      <alignment/>
      <protection/>
    </xf>
    <xf numFmtId="0" fontId="0" fillId="24" borderId="59" xfId="58" applyFont="1" applyFill="1" applyBorder="1">
      <alignment/>
      <protection/>
    </xf>
    <xf numFmtId="0" fontId="0" fillId="24" borderId="48" xfId="58" applyFont="1" applyFill="1" applyBorder="1">
      <alignment/>
      <protection/>
    </xf>
    <xf numFmtId="0" fontId="0" fillId="0" borderId="59" xfId="58" applyFont="1" applyBorder="1">
      <alignment/>
      <protection/>
    </xf>
    <xf numFmtId="0" fontId="0" fillId="0" borderId="59" xfId="58" applyFont="1" applyBorder="1" applyAlignment="1">
      <alignment horizontal="left" vertical="center"/>
      <protection/>
    </xf>
    <xf numFmtId="0" fontId="0" fillId="0" borderId="48" xfId="58" applyFont="1" applyBorder="1">
      <alignment/>
      <protection/>
    </xf>
    <xf numFmtId="0" fontId="0" fillId="0" borderId="0" xfId="58" applyFont="1">
      <alignment/>
      <protection/>
    </xf>
    <xf numFmtId="0" fontId="0" fillId="0" borderId="10" xfId="58" applyFont="1" applyBorder="1">
      <alignment/>
      <protection/>
    </xf>
    <xf numFmtId="0" fontId="0" fillId="0" borderId="24" xfId="58" applyFont="1" applyBorder="1">
      <alignment/>
      <protection/>
    </xf>
    <xf numFmtId="0" fontId="0" fillId="24" borderId="59" xfId="58" applyFont="1" applyFill="1" applyBorder="1" applyAlignment="1">
      <alignment horizontal="left" vertical="center"/>
      <protection/>
    </xf>
    <xf numFmtId="0" fontId="0" fillId="24" borderId="10" xfId="58" applyFont="1" applyFill="1" applyBorder="1" applyAlignment="1">
      <alignment horizontal="center" vertical="center" wrapText="1"/>
      <protection/>
    </xf>
    <xf numFmtId="0" fontId="11" fillId="0" borderId="10" xfId="58" applyFont="1" applyBorder="1" applyAlignment="1">
      <alignment horizontal="left" wrapText="1" indent="2"/>
      <protection/>
    </xf>
    <xf numFmtId="0" fontId="0" fillId="24" borderId="14" xfId="58" applyFont="1" applyFill="1" applyBorder="1" applyAlignment="1">
      <alignment horizontal="left" vertical="top" wrapText="1"/>
      <protection/>
    </xf>
    <xf numFmtId="0" fontId="11" fillId="0" borderId="10" xfId="58" applyFont="1" applyBorder="1" applyAlignment="1">
      <alignment horizontal="left" vertical="top" wrapText="1" indent="2"/>
      <protection/>
    </xf>
    <xf numFmtId="0" fontId="0" fillId="24" borderId="10" xfId="58" applyFont="1" applyFill="1" applyBorder="1">
      <alignment/>
      <protection/>
    </xf>
    <xf numFmtId="0" fontId="0" fillId="24" borderId="24" xfId="58" applyFont="1" applyFill="1" applyBorder="1">
      <alignment/>
      <protection/>
    </xf>
    <xf numFmtId="0" fontId="0" fillId="24" borderId="29" xfId="58" applyFont="1" applyFill="1" applyBorder="1">
      <alignment/>
      <protection/>
    </xf>
    <xf numFmtId="0" fontId="0" fillId="24" borderId="38" xfId="58" applyFont="1" applyFill="1" applyBorder="1">
      <alignment/>
      <protection/>
    </xf>
    <xf numFmtId="0" fontId="0" fillId="0" borderId="14" xfId="58" applyFont="1" applyBorder="1">
      <alignment/>
      <protection/>
    </xf>
    <xf numFmtId="0" fontId="0" fillId="0" borderId="10" xfId="58" applyNumberFormat="1" applyFont="1" applyBorder="1" applyAlignment="1">
      <alignment horizontal="center"/>
      <protection/>
    </xf>
    <xf numFmtId="0" fontId="1" fillId="20" borderId="10" xfId="58" applyFont="1" applyFill="1" applyBorder="1" applyAlignment="1">
      <alignment horizontal="center"/>
      <protection/>
    </xf>
    <xf numFmtId="0" fontId="0" fillId="20" borderId="29" xfId="58" applyFont="1" applyFill="1" applyBorder="1">
      <alignment/>
      <protection/>
    </xf>
    <xf numFmtId="0" fontId="0" fillId="20" borderId="38" xfId="58" applyFont="1" applyFill="1" applyBorder="1">
      <alignment/>
      <protection/>
    </xf>
    <xf numFmtId="0" fontId="0" fillId="0" borderId="29" xfId="58" applyFont="1" applyBorder="1">
      <alignment/>
      <protection/>
    </xf>
    <xf numFmtId="0" fontId="0" fillId="0" borderId="38" xfId="58" applyFont="1" applyBorder="1">
      <alignment/>
      <protection/>
    </xf>
    <xf numFmtId="0" fontId="11" fillId="0" borderId="10" xfId="58" applyFont="1" applyBorder="1" applyAlignment="1">
      <alignment horizontal="left" wrapText="1" indent="1"/>
      <protection/>
    </xf>
    <xf numFmtId="0" fontId="0" fillId="0" borderId="17" xfId="58" applyFont="1" applyBorder="1">
      <alignment/>
      <protection/>
    </xf>
    <xf numFmtId="0" fontId="0" fillId="24" borderId="10" xfId="58" applyFont="1" applyFill="1" applyBorder="1" applyAlignment="1">
      <alignment horizontal="center"/>
      <protection/>
    </xf>
    <xf numFmtId="0" fontId="1" fillId="20" borderId="29" xfId="58" applyFont="1" applyFill="1" applyBorder="1">
      <alignment/>
      <protection/>
    </xf>
    <xf numFmtId="0" fontId="1" fillId="20" borderId="38" xfId="58" applyFont="1" applyFill="1" applyBorder="1">
      <alignment/>
      <protection/>
    </xf>
    <xf numFmtId="0" fontId="0" fillId="24" borderId="14" xfId="58" applyFill="1" applyBorder="1">
      <alignment/>
      <protection/>
    </xf>
    <xf numFmtId="0" fontId="1" fillId="24" borderId="14" xfId="58" applyFont="1" applyFill="1" applyBorder="1" applyAlignment="1">
      <alignment horizontal="center" vertical="center" wrapText="1"/>
      <protection/>
    </xf>
    <xf numFmtId="0" fontId="1" fillId="24" borderId="29" xfId="58" applyFont="1" applyFill="1" applyBorder="1">
      <alignment/>
      <protection/>
    </xf>
    <xf numFmtId="0" fontId="1" fillId="20" borderId="0" xfId="58" applyFont="1" applyFill="1">
      <alignment/>
      <protection/>
    </xf>
    <xf numFmtId="0" fontId="0" fillId="0" borderId="14" xfId="58" applyFont="1" applyBorder="1" applyAlignment="1">
      <alignment horizontal="center" vertical="center" wrapText="1"/>
      <protection/>
    </xf>
    <xf numFmtId="0" fontId="1" fillId="0" borderId="14" xfId="58" applyFont="1" applyBorder="1" applyAlignment="1">
      <alignment horizontal="center" vertical="center" wrapText="1"/>
      <protection/>
    </xf>
    <xf numFmtId="0" fontId="11" fillId="0" borderId="10" xfId="58" applyFont="1" applyBorder="1" applyAlignment="1">
      <alignment horizontal="left" wrapText="1"/>
      <protection/>
    </xf>
    <xf numFmtId="0" fontId="0" fillId="20" borderId="10" xfId="58" applyFont="1" applyFill="1" applyBorder="1" applyAlignment="1">
      <alignment horizontal="center"/>
      <protection/>
    </xf>
    <xf numFmtId="0" fontId="1" fillId="20" borderId="10" xfId="58" applyNumberFormat="1" applyFont="1" applyFill="1" applyBorder="1" applyAlignment="1">
      <alignment horizontal="center"/>
      <protection/>
    </xf>
    <xf numFmtId="0" fontId="1" fillId="24" borderId="19" xfId="58" applyFont="1" applyFill="1" applyBorder="1" applyAlignment="1">
      <alignment horizontal="left" wrapText="1"/>
      <protection/>
    </xf>
    <xf numFmtId="0" fontId="1" fillId="24" borderId="38" xfId="58" applyFont="1" applyFill="1" applyBorder="1">
      <alignment/>
      <protection/>
    </xf>
    <xf numFmtId="0" fontId="11" fillId="24" borderId="10" xfId="58" applyFont="1" applyFill="1" applyBorder="1" applyAlignment="1">
      <alignment horizontal="left" wrapText="1" indent="2"/>
      <protection/>
    </xf>
    <xf numFmtId="0" fontId="1" fillId="21" borderId="10" xfId="58" applyFont="1" applyFill="1" applyBorder="1" applyAlignment="1">
      <alignment horizontal="center"/>
      <protection/>
    </xf>
    <xf numFmtId="0" fontId="1" fillId="21" borderId="29" xfId="58" applyFont="1" applyFill="1" applyBorder="1">
      <alignment/>
      <protection/>
    </xf>
    <xf numFmtId="0" fontId="1" fillId="21" borderId="38" xfId="58" applyFont="1" applyFill="1" applyBorder="1">
      <alignment/>
      <protection/>
    </xf>
    <xf numFmtId="0" fontId="0" fillId="24" borderId="10" xfId="58" applyFont="1" applyFill="1" applyBorder="1">
      <alignment/>
      <protection/>
    </xf>
    <xf numFmtId="0" fontId="1" fillId="0" borderId="29" xfId="58" applyFont="1" applyBorder="1">
      <alignment/>
      <protection/>
    </xf>
    <xf numFmtId="0" fontId="1" fillId="0" borderId="38" xfId="58" applyFont="1" applyBorder="1">
      <alignment/>
      <protection/>
    </xf>
    <xf numFmtId="0" fontId="0" fillId="0" borderId="10" xfId="58" applyFont="1" applyBorder="1" applyAlignment="1" quotePrefix="1">
      <alignment horizontal="center"/>
      <protection/>
    </xf>
    <xf numFmtId="0" fontId="1" fillId="20" borderId="10" xfId="58" applyFont="1" applyFill="1" applyBorder="1" applyAlignment="1" quotePrefix="1">
      <alignment horizontal="center"/>
      <protection/>
    </xf>
    <xf numFmtId="0" fontId="1" fillId="24" borderId="29" xfId="58" applyFont="1" applyFill="1" applyBorder="1">
      <alignment/>
      <protection/>
    </xf>
    <xf numFmtId="0" fontId="0" fillId="24" borderId="17" xfId="58" applyFont="1" applyFill="1" applyBorder="1" applyAlignment="1">
      <alignment horizontal="left" vertical="top" wrapText="1"/>
      <protection/>
    </xf>
    <xf numFmtId="0" fontId="0" fillId="21" borderId="26" xfId="58" applyFill="1" applyBorder="1">
      <alignment/>
      <protection/>
    </xf>
    <xf numFmtId="0" fontId="1" fillId="21" borderId="27" xfId="58" applyFont="1" applyFill="1" applyBorder="1">
      <alignment/>
      <protection/>
    </xf>
    <xf numFmtId="0" fontId="1" fillId="21" borderId="36" xfId="58" applyFont="1" applyFill="1" applyBorder="1">
      <alignment/>
      <protection/>
    </xf>
    <xf numFmtId="0" fontId="0" fillId="21" borderId="0" xfId="58" applyFill="1">
      <alignment/>
      <protection/>
    </xf>
    <xf numFmtId="0" fontId="0" fillId="0" borderId="73" xfId="58" applyBorder="1">
      <alignment/>
      <protection/>
    </xf>
    <xf numFmtId="0" fontId="0" fillId="0" borderId="10" xfId="0" applyBorder="1" applyAlignment="1">
      <alignment horizontal="left" vertical="center" wrapText="1"/>
    </xf>
    <xf numFmtId="0" fontId="0" fillId="20" borderId="30" xfId="0" applyFill="1" applyBorder="1" applyAlignment="1">
      <alignment horizontal="right" vertical="center"/>
    </xf>
    <xf numFmtId="0" fontId="0" fillId="20" borderId="11" xfId="0" applyFill="1" applyBorder="1" applyAlignment="1">
      <alignment horizontal="right" vertical="center"/>
    </xf>
    <xf numFmtId="0" fontId="0" fillId="24" borderId="0" xfId="0" applyFill="1" applyAlignment="1">
      <alignment/>
    </xf>
    <xf numFmtId="0" fontId="0" fillId="24" borderId="0" xfId="0" applyFill="1" applyAlignment="1">
      <alignment horizontal="right" wrapText="1"/>
    </xf>
    <xf numFmtId="0" fontId="1" fillId="24" borderId="0" xfId="58" applyFont="1" applyFill="1" applyAlignment="1" applyProtection="1">
      <alignment horizontal="left" vertical="center" wrapText="1"/>
      <protection locked="0"/>
    </xf>
    <xf numFmtId="0" fontId="0" fillId="24" borderId="0" xfId="0" applyFill="1" applyAlignment="1">
      <alignment wrapText="1"/>
    </xf>
    <xf numFmtId="0" fontId="1" fillId="24" borderId="0" xfId="0" applyFont="1" applyFill="1" applyAlignment="1">
      <alignment/>
    </xf>
    <xf numFmtId="0" fontId="1" fillId="24" borderId="0" xfId="0" applyFont="1" applyFill="1" applyAlignment="1">
      <alignment wrapText="1"/>
    </xf>
    <xf numFmtId="0" fontId="5" fillId="24" borderId="0" xfId="0" applyFont="1" applyFill="1" applyAlignment="1">
      <alignment vertical="center"/>
    </xf>
    <xf numFmtId="0" fontId="5" fillId="0" borderId="0" xfId="0" applyFont="1" applyAlignment="1">
      <alignment vertical="center"/>
    </xf>
    <xf numFmtId="1" fontId="2" fillId="20" borderId="74" xfId="0" applyNumberFormat="1" applyFont="1" applyFill="1" applyBorder="1" applyAlignment="1">
      <alignment horizontal="center" vertical="center" wrapText="1"/>
    </xf>
    <xf numFmtId="0" fontId="2" fillId="21" borderId="33" xfId="0" applyFont="1" applyFill="1" applyBorder="1" applyAlignment="1">
      <alignment horizontal="center" vertical="center" wrapText="1"/>
    </xf>
    <xf numFmtId="0" fontId="5" fillId="21" borderId="69" xfId="0" applyFont="1" applyFill="1" applyBorder="1" applyAlignment="1">
      <alignment horizontal="center" vertical="center"/>
    </xf>
    <xf numFmtId="0" fontId="2" fillId="21" borderId="69" xfId="0" applyFont="1" applyFill="1" applyBorder="1" applyAlignment="1">
      <alignment horizontal="center" vertical="center" wrapText="1"/>
    </xf>
    <xf numFmtId="0" fontId="2" fillId="20" borderId="75" xfId="0" applyFont="1" applyFill="1" applyBorder="1" applyAlignment="1">
      <alignment horizontal="center" vertical="center" wrapText="1"/>
    </xf>
    <xf numFmtId="1" fontId="2" fillId="20" borderId="76" xfId="0" applyNumberFormat="1" applyFont="1" applyFill="1" applyBorder="1" applyAlignment="1">
      <alignment horizontal="center" vertical="center" wrapText="1"/>
    </xf>
    <xf numFmtId="0" fontId="2" fillId="20" borderId="77" xfId="0" applyFont="1" applyFill="1" applyBorder="1" applyAlignment="1">
      <alignment horizontal="center" vertical="center" wrapText="1"/>
    </xf>
    <xf numFmtId="0" fontId="2" fillId="20" borderId="76" xfId="0" applyFont="1" applyFill="1" applyBorder="1" applyAlignment="1">
      <alignment horizontal="center" vertical="center" wrapText="1"/>
    </xf>
    <xf numFmtId="0" fontId="2" fillId="20" borderId="69" xfId="0" applyFont="1" applyFill="1" applyBorder="1" applyAlignment="1">
      <alignment horizontal="justify" vertical="center"/>
    </xf>
    <xf numFmtId="1" fontId="2" fillId="20" borderId="69" xfId="0" applyNumberFormat="1" applyFont="1" applyFill="1" applyBorder="1" applyAlignment="1">
      <alignment horizontal="center" vertical="center" wrapText="1"/>
    </xf>
    <xf numFmtId="1" fontId="2" fillId="20" borderId="77" xfId="0" applyNumberFormat="1" applyFont="1" applyFill="1" applyBorder="1" applyAlignment="1">
      <alignment horizontal="center" vertical="center" wrapText="1"/>
    </xf>
    <xf numFmtId="1" fontId="2" fillId="20" borderId="47" xfId="0" applyNumberFormat="1" applyFont="1" applyFill="1" applyBorder="1" applyAlignment="1">
      <alignment horizontal="center" vertical="center" wrapText="1"/>
    </xf>
    <xf numFmtId="0" fontId="2" fillId="21" borderId="27" xfId="0" applyFont="1" applyFill="1" applyBorder="1" applyAlignment="1">
      <alignment horizontal="center" vertical="center" wrapText="1"/>
    </xf>
    <xf numFmtId="0" fontId="5" fillId="21" borderId="27" xfId="0" applyFont="1" applyFill="1" applyBorder="1" applyAlignment="1">
      <alignment horizontal="center" vertical="center"/>
    </xf>
    <xf numFmtId="0" fontId="2" fillId="20" borderId="37" xfId="0" applyFont="1" applyFill="1" applyBorder="1" applyAlignment="1">
      <alignment horizontal="center" vertical="center" wrapText="1"/>
    </xf>
    <xf numFmtId="1" fontId="2" fillId="20" borderId="26" xfId="0" applyNumberFormat="1" applyFont="1" applyFill="1" applyBorder="1" applyAlignment="1">
      <alignment horizontal="center" vertical="center" wrapText="1"/>
    </xf>
    <xf numFmtId="0" fontId="2" fillId="20" borderId="36" xfId="0" applyFont="1" applyFill="1" applyBorder="1" applyAlignment="1">
      <alignment horizontal="center" vertical="center" wrapText="1"/>
    </xf>
    <xf numFmtId="1" fontId="2" fillId="20" borderId="78" xfId="0" applyNumberFormat="1" applyFont="1" applyFill="1" applyBorder="1" applyAlignment="1">
      <alignment horizontal="center" vertical="center" wrapText="1"/>
    </xf>
    <xf numFmtId="0" fontId="2" fillId="20" borderId="26" xfId="0" applyFont="1" applyFill="1" applyBorder="1" applyAlignment="1">
      <alignment horizontal="center" vertical="center"/>
    </xf>
    <xf numFmtId="0" fontId="2" fillId="20" borderId="27" xfId="0" applyFont="1" applyFill="1" applyBorder="1" applyAlignment="1">
      <alignment horizontal="center" vertical="center"/>
    </xf>
    <xf numFmtId="1" fontId="2" fillId="20" borderId="27" xfId="0" applyNumberFormat="1" applyFont="1" applyFill="1" applyBorder="1" applyAlignment="1">
      <alignment horizontal="center" vertical="center" wrapText="1"/>
    </xf>
    <xf numFmtId="1" fontId="2" fillId="20" borderId="36" xfId="0" applyNumberFormat="1" applyFont="1" applyFill="1" applyBorder="1" applyAlignment="1">
      <alignment horizontal="center" vertical="center" wrapText="1"/>
    </xf>
    <xf numFmtId="1" fontId="2" fillId="20" borderId="11" xfId="0" applyNumberFormat="1" applyFont="1" applyFill="1" applyBorder="1" applyAlignment="1">
      <alignment horizontal="center" vertical="center" wrapText="1"/>
    </xf>
    <xf numFmtId="1" fontId="2" fillId="20" borderId="49" xfId="0" applyNumberFormat="1" applyFont="1" applyFill="1" applyBorder="1" applyAlignment="1">
      <alignment horizontal="center" vertical="center" wrapText="1"/>
    </xf>
    <xf numFmtId="0" fontId="5" fillId="24" borderId="0" xfId="0" applyFont="1" applyFill="1" applyAlignment="1">
      <alignment horizontal="center" vertical="center"/>
    </xf>
    <xf numFmtId="0" fontId="5" fillId="0" borderId="0" xfId="0" applyFont="1" applyAlignment="1">
      <alignment horizontal="center" vertical="center"/>
    </xf>
    <xf numFmtId="0" fontId="41" fillId="0" borderId="20" xfId="0" applyFont="1" applyFill="1" applyBorder="1" applyAlignment="1">
      <alignment horizontal="center" vertical="center" wrapText="1"/>
    </xf>
    <xf numFmtId="0" fontId="42" fillId="0" borderId="21" xfId="58" applyFont="1" applyFill="1" applyBorder="1" applyAlignment="1">
      <alignment horizontal="center" vertical="center" wrapText="1"/>
      <protection/>
    </xf>
    <xf numFmtId="0" fontId="42" fillId="0" borderId="21" xfId="58" applyFont="1" applyFill="1" applyBorder="1" applyAlignment="1">
      <alignment vertical="center" wrapText="1"/>
      <protection/>
    </xf>
    <xf numFmtId="1" fontId="41" fillId="0" borderId="21" xfId="0" applyNumberFormat="1" applyFont="1" applyFill="1" applyBorder="1" applyAlignment="1">
      <alignment horizontal="center" vertical="top" wrapText="1"/>
    </xf>
    <xf numFmtId="3" fontId="42" fillId="0" borderId="21" xfId="58" applyNumberFormat="1" applyFont="1" applyFill="1" applyBorder="1" applyAlignment="1">
      <alignment horizontal="left" vertical="center" wrapText="1"/>
      <protection/>
    </xf>
    <xf numFmtId="0" fontId="42" fillId="0" borderId="21" xfId="0" applyFont="1" applyFill="1" applyBorder="1" applyAlignment="1">
      <alignment horizontal="center" vertical="top"/>
    </xf>
    <xf numFmtId="0" fontId="41" fillId="0" borderId="21" xfId="0" applyFont="1" applyFill="1" applyBorder="1" applyAlignment="1">
      <alignment horizontal="center" vertical="top" wrapText="1"/>
    </xf>
    <xf numFmtId="1" fontId="41" fillId="0" borderId="22" xfId="0" applyNumberFormat="1" applyFont="1" applyFill="1" applyBorder="1" applyAlignment="1">
      <alignment horizontal="center" vertical="top" wrapText="1"/>
    </xf>
    <xf numFmtId="0" fontId="42" fillId="0" borderId="79" xfId="58" applyFont="1" applyFill="1" applyBorder="1" applyAlignment="1">
      <alignment vertical="center" wrapText="1"/>
      <protection/>
    </xf>
    <xf numFmtId="0" fontId="42" fillId="24" borderId="0" xfId="0" applyFont="1" applyFill="1" applyAlignment="1">
      <alignment/>
    </xf>
    <xf numFmtId="0" fontId="42" fillId="0" borderId="0" xfId="0" applyFont="1" applyFill="1" applyAlignment="1">
      <alignment/>
    </xf>
    <xf numFmtId="0" fontId="42" fillId="24" borderId="10" xfId="58" applyFont="1" applyFill="1" applyBorder="1" applyAlignment="1">
      <alignment horizontal="center" vertical="center" wrapText="1"/>
      <protection/>
    </xf>
    <xf numFmtId="0" fontId="42" fillId="24" borderId="10" xfId="58" applyFont="1" applyFill="1" applyBorder="1" applyAlignment="1">
      <alignment horizontal="left" vertical="center" wrapText="1"/>
      <protection/>
    </xf>
    <xf numFmtId="0" fontId="41" fillId="0" borderId="21" xfId="0" applyFont="1" applyFill="1" applyBorder="1" applyAlignment="1">
      <alignment horizontal="center" vertical="top"/>
    </xf>
    <xf numFmtId="0" fontId="41" fillId="0" borderId="21" xfId="0" applyFont="1" applyFill="1" applyBorder="1" applyAlignment="1">
      <alignment horizontal="justify" vertical="top"/>
    </xf>
    <xf numFmtId="0" fontId="42" fillId="0" borderId="10" xfId="58" applyFont="1" applyFill="1" applyBorder="1" applyAlignment="1">
      <alignment horizontal="center" vertical="center" wrapText="1"/>
      <protection/>
    </xf>
    <xf numFmtId="0" fontId="42" fillId="0" borderId="10" xfId="58" applyFont="1" applyFill="1" applyBorder="1" applyAlignment="1">
      <alignment vertical="center" wrapText="1"/>
      <protection/>
    </xf>
    <xf numFmtId="0" fontId="1" fillId="0" borderId="80" xfId="0" applyFont="1" applyBorder="1" applyAlignment="1">
      <alignment horizontal="center" wrapText="1"/>
    </xf>
    <xf numFmtId="3" fontId="1" fillId="0" borderId="11" xfId="0" applyNumberFormat="1" applyFont="1" applyBorder="1" applyAlignment="1">
      <alignment wrapText="1"/>
    </xf>
    <xf numFmtId="0" fontId="0" fillId="0" borderId="81" xfId="0" applyBorder="1" applyAlignment="1">
      <alignment/>
    </xf>
    <xf numFmtId="1" fontId="1" fillId="0" borderId="82" xfId="0" applyNumberFormat="1" applyFont="1" applyBorder="1" applyAlignment="1">
      <alignment horizontal="right"/>
    </xf>
    <xf numFmtId="0" fontId="0" fillId="24" borderId="0" xfId="0" applyFill="1" applyAlignment="1">
      <alignment horizontal="center"/>
    </xf>
    <xf numFmtId="1" fontId="1" fillId="24" borderId="0" xfId="0" applyNumberFormat="1" applyFont="1" applyFill="1" applyAlignment="1">
      <alignment horizontal="right"/>
    </xf>
    <xf numFmtId="1" fontId="0" fillId="24" borderId="0" xfId="0" applyNumberFormat="1" applyFill="1" applyAlignment="1">
      <alignment horizontal="right"/>
    </xf>
    <xf numFmtId="0" fontId="0" fillId="0" borderId="0" xfId="0" applyAlignment="1">
      <alignment horizontal="right" wrapText="1"/>
    </xf>
    <xf numFmtId="0" fontId="0" fillId="0" borderId="0" xfId="0" applyAlignment="1">
      <alignment horizontal="center"/>
    </xf>
    <xf numFmtId="1" fontId="1" fillId="0" borderId="0" xfId="0" applyNumberFormat="1" applyFont="1" applyAlignment="1">
      <alignment horizontal="right"/>
    </xf>
    <xf numFmtId="1" fontId="0" fillId="0" borderId="0" xfId="0" applyNumberFormat="1" applyAlignment="1">
      <alignment horizontal="right"/>
    </xf>
    <xf numFmtId="182" fontId="18" fillId="0" borderId="29" xfId="58" applyNumberFormat="1" applyFont="1" applyFill="1" applyBorder="1" applyAlignment="1" applyProtection="1">
      <alignment horizontal="right" vertical="top" wrapText="1"/>
      <protection locked="0"/>
    </xf>
    <xf numFmtId="182" fontId="18" fillId="24" borderId="10" xfId="58" applyNumberFormat="1" applyFont="1" applyFill="1" applyBorder="1" applyAlignment="1" applyProtection="1">
      <alignment horizontal="right" vertical="top" wrapText="1"/>
      <protection locked="0"/>
    </xf>
    <xf numFmtId="1" fontId="18" fillId="0" borderId="23" xfId="58" applyNumberFormat="1" applyFont="1" applyFill="1" applyBorder="1" applyAlignment="1" applyProtection="1">
      <alignment horizontal="right" vertical="top" wrapText="1"/>
      <protection locked="0"/>
    </xf>
    <xf numFmtId="1" fontId="18" fillId="0" borderId="38" xfId="58" applyNumberFormat="1" applyFont="1" applyFill="1" applyBorder="1" applyAlignment="1" applyProtection="1">
      <alignment horizontal="right" vertical="top" wrapText="1"/>
      <protection locked="0"/>
    </xf>
    <xf numFmtId="1" fontId="18" fillId="0" borderId="36" xfId="58" applyNumberFormat="1" applyFont="1" applyFill="1" applyBorder="1" applyAlignment="1" applyProtection="1">
      <alignment horizontal="right" vertical="top" wrapText="1"/>
      <protection locked="0"/>
    </xf>
    <xf numFmtId="0" fontId="0" fillId="0" borderId="49" xfId="0" applyBorder="1" applyAlignment="1">
      <alignment horizontal="right" wrapText="1"/>
    </xf>
    <xf numFmtId="0" fontId="1" fillId="17" borderId="15" xfId="0" applyFont="1" applyFill="1" applyBorder="1" applyAlignment="1">
      <alignment horizontal="center"/>
    </xf>
    <xf numFmtId="0" fontId="1" fillId="17" borderId="83" xfId="0" applyFont="1" applyFill="1" applyBorder="1" applyAlignment="1">
      <alignment horizontal="center"/>
    </xf>
    <xf numFmtId="0" fontId="1" fillId="24" borderId="15" xfId="0" applyFont="1" applyFill="1" applyBorder="1" applyAlignment="1">
      <alignment horizontal="center" vertical="center" wrapText="1"/>
    </xf>
    <xf numFmtId="0" fontId="0" fillId="0" borderId="50" xfId="0" applyFont="1" applyBorder="1" applyAlignment="1">
      <alignment/>
    </xf>
    <xf numFmtId="0" fontId="0" fillId="0" borderId="59" xfId="0" applyFont="1" applyBorder="1" applyAlignment="1">
      <alignment/>
    </xf>
    <xf numFmtId="0" fontId="0" fillId="0" borderId="48" xfId="0" applyFont="1" applyBorder="1" applyAlignment="1">
      <alignment/>
    </xf>
    <xf numFmtId="0" fontId="0" fillId="24" borderId="19" xfId="58" applyFont="1" applyFill="1" applyBorder="1" applyAlignment="1">
      <alignment horizontal="left" vertical="top" wrapText="1"/>
      <protection/>
    </xf>
    <xf numFmtId="0" fontId="1" fillId="24" borderId="83" xfId="0" applyFont="1" applyFill="1" applyBorder="1" applyAlignment="1">
      <alignment horizontal="center" vertical="center" wrapText="1"/>
    </xf>
    <xf numFmtId="0" fontId="0" fillId="0" borderId="0" xfId="58" applyFont="1" applyAlignment="1">
      <alignment horizontal="right"/>
      <protection/>
    </xf>
    <xf numFmtId="0" fontId="1" fillId="21" borderId="19" xfId="58" applyFont="1" applyFill="1" applyBorder="1" applyAlignment="1">
      <alignment wrapText="1"/>
      <protection/>
    </xf>
    <xf numFmtId="0" fontId="0" fillId="21" borderId="59" xfId="58" applyFont="1" applyFill="1" applyBorder="1" applyAlignment="1">
      <alignment wrapText="1"/>
      <protection/>
    </xf>
    <xf numFmtId="0" fontId="0" fillId="20" borderId="17" xfId="58" applyFont="1" applyFill="1" applyBorder="1" applyAlignment="1">
      <alignment wrapText="1"/>
      <protection/>
    </xf>
    <xf numFmtId="0" fontId="1" fillId="20" borderId="19" xfId="58" applyFont="1" applyFill="1" applyBorder="1" applyAlignment="1">
      <alignment horizontal="left" wrapText="1"/>
      <protection/>
    </xf>
    <xf numFmtId="0" fontId="0" fillId="24" borderId="17" xfId="58" applyFill="1" applyBorder="1" applyAlignment="1">
      <alignment horizontal="left" vertical="top" wrapText="1"/>
      <protection/>
    </xf>
    <xf numFmtId="0" fontId="1" fillId="20" borderId="19" xfId="58" applyFont="1" applyFill="1" applyBorder="1" applyAlignment="1">
      <alignment wrapText="1"/>
      <protection/>
    </xf>
    <xf numFmtId="0" fontId="0" fillId="20" borderId="59" xfId="58" applyFont="1" applyFill="1" applyBorder="1" applyAlignment="1">
      <alignment wrapText="1"/>
      <protection/>
    </xf>
    <xf numFmtId="0" fontId="0" fillId="0" borderId="17" xfId="58" applyFont="1" applyBorder="1" applyAlignment="1">
      <alignment horizontal="left" wrapText="1"/>
      <protection/>
    </xf>
    <xf numFmtId="0" fontId="0" fillId="0" borderId="19" xfId="58" applyFont="1" applyBorder="1" applyAlignment="1">
      <alignment horizontal="left" vertical="top" wrapText="1"/>
      <protection/>
    </xf>
    <xf numFmtId="0" fontId="0" fillId="24" borderId="19" xfId="58" applyFont="1" applyFill="1" applyBorder="1" applyAlignment="1">
      <alignment horizontal="left" vertical="top" wrapText="1"/>
      <protection/>
    </xf>
    <xf numFmtId="0" fontId="0" fillId="20" borderId="59" xfId="58" applyFont="1" applyFill="1" applyBorder="1" applyAlignment="1">
      <alignment horizontal="left" wrapText="1"/>
      <protection/>
    </xf>
    <xf numFmtId="0" fontId="0" fillId="20" borderId="17" xfId="58" applyFont="1" applyFill="1" applyBorder="1" applyAlignment="1">
      <alignment horizontal="left" wrapText="1"/>
      <protection/>
    </xf>
    <xf numFmtId="0" fontId="0" fillId="24" borderId="19" xfId="58" applyFont="1" applyFill="1" applyBorder="1" applyAlignment="1">
      <alignment horizontal="left" wrapText="1"/>
      <protection/>
    </xf>
    <xf numFmtId="0" fontId="0" fillId="24" borderId="17" xfId="58" applyFont="1" applyFill="1" applyBorder="1" applyAlignment="1">
      <alignment horizontal="left" wrapText="1"/>
      <protection/>
    </xf>
    <xf numFmtId="0" fontId="0" fillId="0" borderId="19" xfId="58" applyFont="1" applyBorder="1" applyAlignment="1">
      <alignment horizontal="left" wrapText="1"/>
      <protection/>
    </xf>
    <xf numFmtId="0" fontId="0" fillId="24" borderId="59" xfId="58" applyFont="1" applyFill="1" applyBorder="1" applyAlignment="1">
      <alignment horizontal="left" vertical="center" wrapText="1"/>
      <protection/>
    </xf>
    <xf numFmtId="0" fontId="0" fillId="24" borderId="17" xfId="58" applyFont="1" applyFill="1" applyBorder="1" applyAlignment="1">
      <alignment horizontal="left" vertical="center" wrapText="1"/>
      <protection/>
    </xf>
    <xf numFmtId="0" fontId="0" fillId="0" borderId="59" xfId="58" applyFont="1" applyBorder="1" applyAlignment="1">
      <alignment horizontal="left" vertical="center" wrapText="1"/>
      <protection/>
    </xf>
    <xf numFmtId="0" fontId="0" fillId="0" borderId="17" xfId="58" applyFont="1" applyBorder="1" applyAlignment="1">
      <alignment horizontal="left" vertical="center" wrapText="1"/>
      <protection/>
    </xf>
    <xf numFmtId="0" fontId="1" fillId="20" borderId="17" xfId="58" applyFont="1" applyFill="1" applyBorder="1" applyAlignment="1">
      <alignment horizontal="left" vertical="top" wrapText="1"/>
      <protection/>
    </xf>
    <xf numFmtId="0" fontId="0" fillId="24" borderId="59" xfId="58" applyFont="1" applyFill="1" applyBorder="1" applyAlignment="1">
      <alignment horizontal="left" vertical="top" wrapText="1"/>
      <protection/>
    </xf>
    <xf numFmtId="0" fontId="0" fillId="24" borderId="17" xfId="58" applyFont="1" applyFill="1" applyBorder="1" applyAlignment="1">
      <alignment horizontal="left" vertical="top" wrapText="1"/>
      <protection/>
    </xf>
    <xf numFmtId="0" fontId="1" fillId="20" borderId="59" xfId="58" applyFont="1" applyFill="1" applyBorder="1" applyAlignment="1">
      <alignment horizontal="left" vertical="center" wrapText="1"/>
      <protection/>
    </xf>
    <xf numFmtId="0" fontId="1" fillId="20" borderId="19" xfId="58" applyFont="1" applyFill="1" applyBorder="1" applyAlignment="1">
      <alignment horizontal="left" vertical="top" wrapText="1"/>
      <protection/>
    </xf>
    <xf numFmtId="0" fontId="1" fillId="20" borderId="59" xfId="58" applyFont="1" applyFill="1" applyBorder="1" applyAlignment="1">
      <alignment horizontal="left" vertical="top" wrapText="1"/>
      <protection/>
    </xf>
    <xf numFmtId="0" fontId="0" fillId="0" borderId="17" xfId="58" applyFont="1" applyBorder="1" applyAlignment="1">
      <alignment horizontal="left" vertical="top" wrapText="1"/>
      <protection/>
    </xf>
    <xf numFmtId="0" fontId="1" fillId="20" borderId="0" xfId="58" applyFont="1" applyFill="1" applyBorder="1" applyAlignment="1">
      <alignment horizontal="left" vertical="center" wrapText="1"/>
      <protection/>
    </xf>
    <xf numFmtId="0" fontId="0" fillId="0" borderId="59" xfId="58" applyFont="1" applyBorder="1" applyAlignment="1">
      <alignment horizontal="left" vertical="top" wrapText="1"/>
      <protection/>
    </xf>
    <xf numFmtId="0" fontId="0" fillId="24" borderId="32" xfId="0" applyFont="1" applyFill="1" applyBorder="1" applyAlignment="1">
      <alignment wrapText="1"/>
    </xf>
    <xf numFmtId="0" fontId="0" fillId="24" borderId="33" xfId="0" applyFill="1" applyBorder="1" applyAlignment="1">
      <alignment wrapText="1"/>
    </xf>
    <xf numFmtId="0" fontId="0" fillId="24" borderId="34" xfId="0" applyFill="1" applyBorder="1" applyAlignment="1">
      <alignment wrapText="1"/>
    </xf>
    <xf numFmtId="0" fontId="0" fillId="24" borderId="25" xfId="0" applyFill="1" applyBorder="1" applyAlignment="1">
      <alignment wrapText="1"/>
    </xf>
    <xf numFmtId="0" fontId="0" fillId="24" borderId="0" xfId="0" applyFill="1" applyBorder="1" applyAlignment="1">
      <alignment wrapText="1"/>
    </xf>
    <xf numFmtId="0" fontId="0" fillId="24" borderId="56" xfId="0" applyFill="1" applyBorder="1" applyAlignment="1">
      <alignment wrapText="1"/>
    </xf>
    <xf numFmtId="0" fontId="0" fillId="24" borderId="73" xfId="0" applyFill="1" applyBorder="1" applyAlignment="1">
      <alignment wrapText="1"/>
    </xf>
    <xf numFmtId="0" fontId="0" fillId="24" borderId="49" xfId="0" applyFill="1" applyBorder="1" applyAlignment="1">
      <alignment wrapText="1"/>
    </xf>
    <xf numFmtId="0" fontId="0" fillId="24" borderId="63" xfId="0" applyFill="1" applyBorder="1" applyAlignment="1">
      <alignment wrapText="1"/>
    </xf>
    <xf numFmtId="0" fontId="11" fillId="24" borderId="19" xfId="0" applyFont="1" applyFill="1" applyBorder="1" applyAlignment="1" applyProtection="1">
      <alignment horizontal="center" shrinkToFit="1"/>
      <protection locked="0"/>
    </xf>
    <xf numFmtId="0" fontId="11" fillId="24" borderId="59" xfId="0" applyFont="1" applyFill="1" applyBorder="1" applyAlignment="1" applyProtection="1">
      <alignment horizontal="center" shrinkToFit="1"/>
      <protection locked="0"/>
    </xf>
    <xf numFmtId="0" fontId="11" fillId="24" borderId="17" xfId="0" applyFont="1" applyFill="1" applyBorder="1" applyAlignment="1" applyProtection="1">
      <alignment horizontal="center" shrinkToFit="1"/>
      <protection locked="0"/>
    </xf>
    <xf numFmtId="0" fontId="23" fillId="24" borderId="0" xfId="0" applyFont="1" applyFill="1" applyBorder="1" applyAlignment="1" applyProtection="1">
      <alignment horizontal="left" wrapText="1"/>
      <protection locked="0"/>
    </xf>
    <xf numFmtId="0" fontId="0" fillId="24" borderId="0" xfId="0" applyFill="1" applyBorder="1" applyAlignment="1" applyProtection="1">
      <alignment horizontal="left" wrapText="1"/>
      <protection/>
    </xf>
    <xf numFmtId="0" fontId="1" fillId="24" borderId="45" xfId="0" applyFont="1" applyFill="1" applyBorder="1" applyAlignment="1" applyProtection="1">
      <alignment horizontal="center"/>
      <protection/>
    </xf>
    <xf numFmtId="0" fontId="1" fillId="24" borderId="0" xfId="0" applyFont="1" applyFill="1" applyBorder="1" applyAlignment="1" applyProtection="1">
      <alignment horizontal="center"/>
      <protection/>
    </xf>
    <xf numFmtId="0" fontId="1" fillId="24" borderId="44" xfId="0" applyFont="1" applyFill="1" applyBorder="1" applyAlignment="1" applyProtection="1">
      <alignment horizontal="center"/>
      <protection/>
    </xf>
    <xf numFmtId="0" fontId="1" fillId="0" borderId="0" xfId="58" applyFont="1" applyAlignment="1">
      <alignment horizontal="center"/>
      <protection/>
    </xf>
    <xf numFmtId="0" fontId="1" fillId="0" borderId="0" xfId="58" applyFont="1" applyAlignment="1">
      <alignment horizontal="left" vertical="top" wrapText="1"/>
      <protection/>
    </xf>
    <xf numFmtId="0" fontId="0" fillId="0" borderId="0" xfId="58" applyAlignment="1">
      <alignment horizontal="left" vertical="top" wrapText="1"/>
      <protection/>
    </xf>
    <xf numFmtId="0" fontId="1" fillId="0" borderId="76" xfId="58" applyFont="1" applyBorder="1" applyAlignment="1">
      <alignment horizontal="center" vertical="center" wrapText="1"/>
      <protection/>
    </xf>
    <xf numFmtId="0" fontId="0" fillId="0" borderId="41" xfId="58" applyBorder="1" applyAlignment="1">
      <alignment vertical="center" wrapText="1"/>
      <protection/>
    </xf>
    <xf numFmtId="0" fontId="1" fillId="0" borderId="33" xfId="58" applyFont="1" applyBorder="1" applyAlignment="1">
      <alignment horizontal="center" vertical="center" wrapText="1"/>
      <protection/>
    </xf>
    <xf numFmtId="0" fontId="0" fillId="0" borderId="33" xfId="58" applyBorder="1" applyAlignment="1">
      <alignment vertical="center" wrapText="1"/>
      <protection/>
    </xf>
    <xf numFmtId="0" fontId="0" fillId="0" borderId="34" xfId="58" applyBorder="1" applyAlignment="1">
      <alignment vertical="center" wrapText="1"/>
      <protection/>
    </xf>
    <xf numFmtId="0" fontId="0" fillId="0" borderId="0" xfId="58" applyBorder="1" applyAlignment="1">
      <alignment vertical="center" wrapText="1"/>
      <protection/>
    </xf>
    <xf numFmtId="0" fontId="0" fillId="0" borderId="56" xfId="58" applyBorder="1" applyAlignment="1">
      <alignment vertical="center" wrapText="1"/>
      <protection/>
    </xf>
    <xf numFmtId="0" fontId="1" fillId="0" borderId="15" xfId="58" applyFont="1" applyBorder="1" applyAlignment="1">
      <alignment horizontal="center" vertical="center" wrapText="1"/>
      <protection/>
    </xf>
    <xf numFmtId="0" fontId="0" fillId="0" borderId="83" xfId="58" applyBorder="1" applyAlignment="1">
      <alignment vertical="center" wrapText="1"/>
      <protection/>
    </xf>
    <xf numFmtId="0" fontId="1" fillId="0" borderId="80" xfId="58" applyFont="1" applyBorder="1" applyAlignment="1">
      <alignment horizontal="center" wrapText="1"/>
      <protection/>
    </xf>
    <xf numFmtId="0" fontId="1" fillId="0" borderId="55" xfId="58" applyFont="1" applyBorder="1" applyAlignment="1">
      <alignment horizontal="center" wrapText="1"/>
      <protection/>
    </xf>
    <xf numFmtId="0" fontId="0" fillId="21" borderId="17" xfId="58" applyFont="1" applyFill="1" applyBorder="1" applyAlignment="1">
      <alignment wrapText="1"/>
      <protection/>
    </xf>
    <xf numFmtId="0" fontId="1" fillId="21" borderId="19" xfId="58" applyFont="1" applyFill="1" applyBorder="1" applyAlignment="1">
      <alignment horizontal="left" wrapText="1"/>
      <protection/>
    </xf>
    <xf numFmtId="0" fontId="0" fillId="21" borderId="59" xfId="58" applyFont="1" applyFill="1" applyBorder="1" applyAlignment="1">
      <alignment horizontal="left" wrapText="1"/>
      <protection/>
    </xf>
    <xf numFmtId="0" fontId="0" fillId="21" borderId="17" xfId="58" applyFont="1" applyFill="1" applyBorder="1" applyAlignment="1">
      <alignment horizontal="left" wrapText="1"/>
      <protection/>
    </xf>
    <xf numFmtId="0" fontId="0" fillId="0" borderId="19" xfId="58" applyFont="1" applyBorder="1" applyAlignment="1">
      <alignment wrapText="1"/>
      <protection/>
    </xf>
    <xf numFmtId="0" fontId="0" fillId="0" borderId="17" xfId="58" applyFont="1" applyBorder="1" applyAlignment="1">
      <alignment wrapText="1"/>
      <protection/>
    </xf>
    <xf numFmtId="0" fontId="0" fillId="0" borderId="10" xfId="58" applyFont="1" applyBorder="1" applyAlignment="1">
      <alignment horizontal="left" vertical="top" wrapText="1"/>
      <protection/>
    </xf>
    <xf numFmtId="0" fontId="0" fillId="24" borderId="10" xfId="58" applyFont="1" applyFill="1" applyBorder="1" applyAlignment="1">
      <alignment horizontal="left" vertical="top" wrapText="1"/>
      <protection/>
    </xf>
    <xf numFmtId="0" fontId="0" fillId="0" borderId="49" xfId="58" applyFont="1" applyBorder="1" applyAlignment="1">
      <alignment horizontal="left" vertical="center" wrapText="1"/>
      <protection/>
    </xf>
    <xf numFmtId="0" fontId="0" fillId="0" borderId="63" xfId="58" applyFont="1" applyBorder="1" applyAlignment="1">
      <alignment horizontal="left" vertical="center" wrapText="1"/>
      <protection/>
    </xf>
    <xf numFmtId="0" fontId="1" fillId="20" borderId="59" xfId="58" applyFont="1" applyFill="1" applyBorder="1" applyAlignment="1">
      <alignment wrapText="1"/>
      <protection/>
    </xf>
    <xf numFmtId="0" fontId="1" fillId="20" borderId="17" xfId="58" applyFont="1" applyFill="1" applyBorder="1" applyAlignment="1">
      <alignment wrapText="1"/>
      <protection/>
    </xf>
    <xf numFmtId="0" fontId="1" fillId="21" borderId="78" xfId="58" applyFont="1" applyFill="1" applyBorder="1" applyAlignment="1">
      <alignment horizontal="center" wrapText="1"/>
      <protection/>
    </xf>
    <xf numFmtId="0" fontId="1" fillId="21" borderId="47" xfId="58" applyFont="1" applyFill="1" applyBorder="1" applyAlignment="1">
      <alignment horizontal="center" wrapText="1"/>
      <protection/>
    </xf>
    <xf numFmtId="0" fontId="0" fillId="0" borderId="19" xfId="0" applyBorder="1" applyAlignment="1">
      <alignment horizontal="left" vertical="center" wrapText="1"/>
    </xf>
    <xf numFmtId="0" fontId="0" fillId="0" borderId="59" xfId="0" applyBorder="1" applyAlignment="1">
      <alignment/>
    </xf>
    <xf numFmtId="0" fontId="0" fillId="0" borderId="57" xfId="0" applyBorder="1" applyAlignment="1">
      <alignment/>
    </xf>
    <xf numFmtId="0" fontId="1" fillId="0" borderId="0" xfId="0" applyFont="1" applyBorder="1" applyAlignment="1">
      <alignment horizontal="left" vertical="center" wrapText="1"/>
    </xf>
    <xf numFmtId="0" fontId="1" fillId="0" borderId="56" xfId="0" applyFont="1" applyBorder="1" applyAlignment="1">
      <alignment horizontal="left" vertical="center" wrapText="1"/>
    </xf>
    <xf numFmtId="0" fontId="0" fillId="0" borderId="17" xfId="0" applyBorder="1" applyAlignment="1">
      <alignment horizontal="left" vertical="center" wrapText="1"/>
    </xf>
    <xf numFmtId="0" fontId="0" fillId="0" borderId="39" xfId="0" applyBorder="1" applyAlignment="1">
      <alignment horizontal="left" vertical="center" wrapText="1"/>
    </xf>
    <xf numFmtId="0" fontId="0" fillId="0" borderId="31" xfId="0" applyBorder="1" applyAlignment="1">
      <alignment horizontal="left" vertical="center" wrapText="1"/>
    </xf>
    <xf numFmtId="0" fontId="0" fillId="0" borderId="39" xfId="0" applyFont="1" applyBorder="1" applyAlignment="1">
      <alignment horizontal="left" vertical="center" wrapText="1"/>
    </xf>
    <xf numFmtId="0" fontId="0" fillId="0" borderId="35" xfId="0" applyBorder="1" applyAlignment="1">
      <alignment horizontal="left" vertical="center" wrapText="1"/>
    </xf>
    <xf numFmtId="0" fontId="0" fillId="0" borderId="16" xfId="0" applyBorder="1" applyAlignment="1">
      <alignment horizontal="left" vertical="center" wrapText="1"/>
    </xf>
    <xf numFmtId="0" fontId="0" fillId="0" borderId="37" xfId="0" applyBorder="1" applyAlignment="1">
      <alignment horizontal="left" vertical="center" wrapText="1"/>
    </xf>
    <xf numFmtId="0" fontId="0" fillId="0" borderId="78" xfId="0" applyBorder="1" applyAlignment="1">
      <alignment/>
    </xf>
    <xf numFmtId="0" fontId="0" fillId="0" borderId="61" xfId="0" applyBorder="1" applyAlignment="1">
      <alignment/>
    </xf>
    <xf numFmtId="0" fontId="0" fillId="0" borderId="45" xfId="0" applyBorder="1" applyAlignment="1">
      <alignment horizontal="left" vertical="center" wrapText="1"/>
    </xf>
    <xf numFmtId="0" fontId="0" fillId="0" borderId="44" xfId="0" applyBorder="1" applyAlignment="1">
      <alignment horizontal="left" vertical="center" wrapText="1"/>
    </xf>
    <xf numFmtId="0" fontId="0" fillId="0" borderId="75" xfId="0" applyFont="1" applyBorder="1" applyAlignment="1">
      <alignment horizontal="left" vertical="center" wrapText="1"/>
    </xf>
    <xf numFmtId="0" fontId="0" fillId="0" borderId="74" xfId="0" applyBorder="1" applyAlignment="1">
      <alignment horizontal="left" vertical="center" wrapText="1"/>
    </xf>
    <xf numFmtId="0" fontId="0" fillId="0" borderId="0" xfId="0" applyBorder="1" applyAlignment="1">
      <alignment horizontal="left" vertical="center" wrapText="1"/>
    </xf>
    <xf numFmtId="0" fontId="0" fillId="0" borderId="56" xfId="0" applyBorder="1" applyAlignment="1">
      <alignment horizontal="left" vertical="center" wrapText="1"/>
    </xf>
    <xf numFmtId="49" fontId="1" fillId="0" borderId="15" xfId="0" applyNumberFormat="1" applyFont="1" applyBorder="1" applyAlignment="1">
      <alignment horizontal="center" vertical="center" wrapText="1"/>
    </xf>
    <xf numFmtId="0" fontId="0" fillId="0" borderId="79" xfId="0" applyBorder="1" applyAlignment="1">
      <alignment horizontal="center" vertical="center" wrapText="1"/>
    </xf>
    <xf numFmtId="0" fontId="1" fillId="0" borderId="32" xfId="0" applyFont="1" applyBorder="1" applyAlignment="1">
      <alignment horizontal="center" vertical="center" wrapText="1"/>
    </xf>
    <xf numFmtId="0" fontId="0" fillId="0" borderId="33" xfId="0" applyBorder="1" applyAlignment="1">
      <alignment/>
    </xf>
    <xf numFmtId="0" fontId="0" fillId="0" borderId="34" xfId="0" applyBorder="1" applyAlignment="1">
      <alignment/>
    </xf>
    <xf numFmtId="0" fontId="0" fillId="0" borderId="73" xfId="0" applyBorder="1" applyAlignment="1">
      <alignment/>
    </xf>
    <xf numFmtId="0" fontId="0" fillId="0" borderId="49" xfId="0" applyBorder="1" applyAlignment="1">
      <alignment/>
    </xf>
    <xf numFmtId="0" fontId="0" fillId="0" borderId="63" xfId="0" applyBorder="1" applyAlignment="1">
      <alignment/>
    </xf>
    <xf numFmtId="0" fontId="0" fillId="24" borderId="0" xfId="0" applyFill="1" applyBorder="1" applyAlignment="1">
      <alignment horizontal="left" vertical="center" wrapText="1"/>
    </xf>
    <xf numFmtId="0" fontId="1" fillId="0" borderId="34" xfId="0" applyFont="1" applyBorder="1" applyAlignment="1">
      <alignment horizontal="center" vertical="center" wrapText="1"/>
    </xf>
    <xf numFmtId="0" fontId="1" fillId="0" borderId="73" xfId="0" applyFont="1" applyBorder="1" applyAlignment="1">
      <alignment horizontal="center" vertical="center" wrapText="1"/>
    </xf>
    <xf numFmtId="0" fontId="1" fillId="0" borderId="63" xfId="0" applyFont="1" applyBorder="1" applyAlignment="1">
      <alignment horizontal="center" vertical="center" wrapText="1"/>
    </xf>
    <xf numFmtId="0" fontId="1" fillId="0" borderId="15" xfId="0" applyFont="1" applyBorder="1" applyAlignment="1">
      <alignment horizontal="center" vertical="center" wrapText="1"/>
    </xf>
    <xf numFmtId="0" fontId="1" fillId="24" borderId="25" xfId="0"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56" xfId="0" applyFont="1" applyBorder="1" applyAlignment="1">
      <alignment horizontal="center" vertical="center" wrapText="1"/>
    </xf>
    <xf numFmtId="0" fontId="0" fillId="0" borderId="25" xfId="0" applyBorder="1" applyAlignment="1">
      <alignment vertical="center" wrapText="1"/>
    </xf>
    <xf numFmtId="0" fontId="0" fillId="0" borderId="0" xfId="0" applyBorder="1" applyAlignment="1">
      <alignment vertical="center" wrapText="1"/>
    </xf>
    <xf numFmtId="0" fontId="0" fillId="0" borderId="56" xfId="0" applyBorder="1" applyAlignment="1">
      <alignment vertical="center" wrapText="1"/>
    </xf>
    <xf numFmtId="0" fontId="0" fillId="24" borderId="56" xfId="0" applyFill="1" applyBorder="1" applyAlignment="1">
      <alignment horizontal="left" vertical="center" wrapText="1"/>
    </xf>
    <xf numFmtId="0" fontId="1" fillId="20" borderId="30" xfId="0" applyFont="1" applyFill="1" applyBorder="1" applyAlignment="1">
      <alignment horizontal="center" wrapText="1"/>
    </xf>
    <xf numFmtId="0" fontId="0" fillId="20" borderId="80" xfId="0" applyFill="1" applyBorder="1" applyAlignment="1">
      <alignment horizontal="center" wrapText="1"/>
    </xf>
    <xf numFmtId="0" fontId="1" fillId="0" borderId="65" xfId="0" applyFont="1" applyBorder="1" applyAlignment="1">
      <alignment horizontal="center" vertical="center" wrapText="1"/>
    </xf>
    <xf numFmtId="0" fontId="0" fillId="0" borderId="40" xfId="0" applyBorder="1" applyAlignment="1">
      <alignment horizontal="center" vertical="center" wrapText="1"/>
    </xf>
    <xf numFmtId="0" fontId="1" fillId="0" borderId="25" xfId="0" applyFont="1" applyBorder="1" applyAlignment="1">
      <alignment horizontal="center" wrapText="1"/>
    </xf>
    <xf numFmtId="0" fontId="1" fillId="0" borderId="0" xfId="0" applyFont="1" applyBorder="1" applyAlignment="1">
      <alignment horizontal="center" wrapText="1"/>
    </xf>
    <xf numFmtId="0" fontId="1" fillId="0" borderId="56" xfId="0" applyFont="1" applyBorder="1" applyAlignment="1">
      <alignment horizontal="center" wrapText="1"/>
    </xf>
    <xf numFmtId="0" fontId="0" fillId="0" borderId="33" xfId="0" applyFont="1" applyBorder="1" applyAlignment="1">
      <alignment wrapText="1"/>
    </xf>
    <xf numFmtId="0" fontId="0" fillId="0" borderId="33" xfId="0" applyBorder="1" applyAlignment="1">
      <alignment wrapText="1"/>
    </xf>
    <xf numFmtId="0" fontId="0" fillId="0" borderId="0" xfId="0" applyAlignment="1">
      <alignment wrapText="1"/>
    </xf>
    <xf numFmtId="0" fontId="0" fillId="20" borderId="68" xfId="0" applyFill="1" applyBorder="1" applyAlignment="1">
      <alignment horizontal="center" wrapText="1"/>
    </xf>
    <xf numFmtId="0" fontId="1" fillId="0" borderId="25" xfId="0" applyFont="1" applyBorder="1" applyAlignment="1">
      <alignment horizontal="center"/>
    </xf>
    <xf numFmtId="0" fontId="1" fillId="0" borderId="0" xfId="0" applyFont="1" applyBorder="1" applyAlignment="1">
      <alignment horizontal="center"/>
    </xf>
    <xf numFmtId="0" fontId="1" fillId="0" borderId="56" xfId="0" applyFont="1" applyBorder="1" applyAlignment="1">
      <alignment horizontal="center"/>
    </xf>
    <xf numFmtId="0" fontId="1" fillId="0" borderId="25" xfId="0" applyFont="1" applyBorder="1" applyAlignment="1">
      <alignment horizontal="center" wrapText="1"/>
    </xf>
    <xf numFmtId="0" fontId="1" fillId="0" borderId="0" xfId="0" applyFont="1" applyBorder="1" applyAlignment="1">
      <alignment horizontal="center" wrapText="1"/>
    </xf>
    <xf numFmtId="0" fontId="1" fillId="0" borderId="56" xfId="0" applyFont="1" applyBorder="1" applyAlignment="1">
      <alignment horizontal="center" wrapText="1"/>
    </xf>
    <xf numFmtId="0" fontId="1" fillId="0" borderId="30" xfId="0" applyFont="1" applyBorder="1" applyAlignment="1">
      <alignment horizontal="center" vertical="center" wrapText="1"/>
    </xf>
    <xf numFmtId="0" fontId="1" fillId="0" borderId="80" xfId="0" applyFont="1" applyBorder="1" applyAlignment="1">
      <alignment horizontal="center" vertical="center" wrapText="1"/>
    </xf>
    <xf numFmtId="0" fontId="1" fillId="0" borderId="55" xfId="0" applyFont="1" applyBorder="1" applyAlignment="1">
      <alignment horizontal="center" vertical="center" wrapText="1"/>
    </xf>
    <xf numFmtId="0" fontId="0" fillId="0" borderId="18" xfId="0" applyBorder="1" applyAlignment="1">
      <alignment horizontal="left" vertical="center" wrapText="1"/>
    </xf>
    <xf numFmtId="0" fontId="0" fillId="0" borderId="84" xfId="0" applyBorder="1" applyAlignment="1">
      <alignment/>
    </xf>
    <xf numFmtId="0" fontId="0" fillId="0" borderId="67" xfId="0" applyBorder="1" applyAlignment="1">
      <alignment/>
    </xf>
    <xf numFmtId="0" fontId="7" fillId="24" borderId="25" xfId="0" applyFont="1" applyFill="1" applyBorder="1" applyAlignment="1">
      <alignment horizontal="center" vertical="center" wrapText="1"/>
    </xf>
    <xf numFmtId="0" fontId="7" fillId="0" borderId="0" xfId="0" applyFont="1" applyBorder="1" applyAlignment="1">
      <alignment horizontal="center" wrapText="1"/>
    </xf>
    <xf numFmtId="0" fontId="7" fillId="0" borderId="56" xfId="0" applyFont="1" applyBorder="1" applyAlignment="1">
      <alignment horizontal="center" wrapText="1"/>
    </xf>
    <xf numFmtId="0" fontId="0" fillId="0" borderId="73" xfId="0" applyBorder="1" applyAlignment="1">
      <alignment wrapText="1"/>
    </xf>
    <xf numFmtId="0" fontId="0" fillId="0" borderId="49" xfId="0" applyBorder="1" applyAlignment="1">
      <alignment wrapText="1"/>
    </xf>
    <xf numFmtId="0" fontId="0" fillId="0" borderId="63" xfId="0" applyBorder="1" applyAlignment="1">
      <alignment wrapText="1"/>
    </xf>
    <xf numFmtId="0" fontId="0" fillId="0" borderId="59" xfId="0" applyBorder="1" applyAlignment="1">
      <alignment horizontal="left" vertical="center" wrapText="1"/>
    </xf>
    <xf numFmtId="0" fontId="0" fillId="0" borderId="57" xfId="0" applyBorder="1" applyAlignment="1">
      <alignment horizontal="left" vertical="center" wrapText="1"/>
    </xf>
    <xf numFmtId="0" fontId="0" fillId="20" borderId="66" xfId="0" applyFill="1" applyBorder="1" applyAlignment="1">
      <alignment horizontal="left" vertical="center" wrapText="1"/>
    </xf>
    <xf numFmtId="0" fontId="0" fillId="0" borderId="80" xfId="0" applyBorder="1" applyAlignment="1">
      <alignment/>
    </xf>
    <xf numFmtId="0" fontId="0" fillId="0" borderId="55" xfId="0" applyBorder="1" applyAlignment="1">
      <alignment/>
    </xf>
    <xf numFmtId="0" fontId="0" fillId="0" borderId="18" xfId="0" applyBorder="1" applyAlignment="1">
      <alignment horizontal="right" vertical="center" wrapText="1"/>
    </xf>
    <xf numFmtId="0" fontId="0" fillId="0" borderId="84" xfId="0" applyBorder="1" applyAlignment="1">
      <alignment horizontal="right" vertical="center" wrapText="1"/>
    </xf>
    <xf numFmtId="0" fontId="0" fillId="0" borderId="84" xfId="0" applyBorder="1" applyAlignment="1">
      <alignment vertical="center" wrapText="1"/>
    </xf>
    <xf numFmtId="0" fontId="0" fillId="0" borderId="67" xfId="0" applyBorder="1" applyAlignment="1">
      <alignment vertical="center" wrapText="1"/>
    </xf>
    <xf numFmtId="0" fontId="1" fillId="20" borderId="37" xfId="0" applyFont="1" applyFill="1" applyBorder="1" applyAlignment="1">
      <alignment horizontal="center" vertical="center" wrapText="1"/>
    </xf>
    <xf numFmtId="0" fontId="1" fillId="20" borderId="61" xfId="0" applyFont="1" applyFill="1" applyBorder="1" applyAlignment="1">
      <alignment horizontal="center" vertical="center" wrapText="1"/>
    </xf>
    <xf numFmtId="0" fontId="1" fillId="0" borderId="83" xfId="0" applyFont="1" applyBorder="1" applyAlignment="1">
      <alignment horizontal="center" vertical="center" wrapText="1"/>
    </xf>
    <xf numFmtId="0" fontId="1" fillId="0" borderId="79" xfId="0" applyFont="1" applyBorder="1" applyAlignment="1">
      <alignment horizontal="center" vertical="center" wrapText="1"/>
    </xf>
    <xf numFmtId="0" fontId="1" fillId="20" borderId="47" xfId="0" applyFont="1" applyFill="1" applyBorder="1" applyAlignment="1">
      <alignment horizontal="center" vertical="center" wrapText="1"/>
    </xf>
    <xf numFmtId="0" fontId="1" fillId="0" borderId="10" xfId="0" applyFont="1" applyBorder="1" applyAlignment="1">
      <alignment horizontal="left" vertical="center" wrapText="1"/>
    </xf>
    <xf numFmtId="0" fontId="1" fillId="0" borderId="33" xfId="0" applyFont="1"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25" xfId="0" applyBorder="1" applyAlignment="1">
      <alignment horizontal="center" vertical="center" wrapText="1"/>
    </xf>
    <xf numFmtId="0" fontId="0" fillId="0" borderId="0" xfId="0" applyAlignment="1">
      <alignment horizontal="center" vertical="center" wrapText="1"/>
    </xf>
    <xf numFmtId="0" fontId="0" fillId="0" borderId="56" xfId="0" applyBorder="1" applyAlignment="1">
      <alignment horizontal="center" vertical="center" wrapText="1"/>
    </xf>
    <xf numFmtId="0" fontId="0" fillId="0" borderId="73" xfId="0" applyBorder="1" applyAlignment="1">
      <alignment horizontal="center" vertical="center" wrapText="1"/>
    </xf>
    <xf numFmtId="0" fontId="0" fillId="0" borderId="49" xfId="0" applyBorder="1" applyAlignment="1">
      <alignment horizontal="center" vertical="center" wrapText="1"/>
    </xf>
    <xf numFmtId="0" fontId="0" fillId="0" borderId="63" xfId="0" applyBorder="1" applyAlignment="1">
      <alignment horizontal="center" vertical="center" wrapText="1"/>
    </xf>
    <xf numFmtId="0" fontId="1" fillId="0" borderId="25"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0" xfId="0" applyFont="1" applyAlignment="1">
      <alignment horizontal="center"/>
    </xf>
    <xf numFmtId="0" fontId="1" fillId="0" borderId="49" xfId="0" applyFont="1" applyBorder="1" applyAlignment="1">
      <alignment horizontal="right" vertical="center" wrapText="1"/>
    </xf>
    <xf numFmtId="0" fontId="1" fillId="24" borderId="25" xfId="0" applyFont="1" applyFill="1" applyBorder="1" applyAlignment="1">
      <alignment horizontal="center"/>
    </xf>
    <xf numFmtId="0" fontId="1" fillId="24" borderId="0" xfId="0" applyFont="1" applyFill="1" applyBorder="1" applyAlignment="1">
      <alignment horizontal="center"/>
    </xf>
    <xf numFmtId="0" fontId="1" fillId="24" borderId="56" xfId="0" applyFont="1" applyFill="1" applyBorder="1" applyAlignment="1">
      <alignment horizontal="center"/>
    </xf>
    <xf numFmtId="0" fontId="1" fillId="24" borderId="73" xfId="0" applyFont="1" applyFill="1" applyBorder="1" applyAlignment="1">
      <alignment horizontal="center"/>
    </xf>
    <xf numFmtId="0" fontId="1" fillId="24" borderId="49" xfId="0" applyFont="1" applyFill="1" applyBorder="1" applyAlignment="1">
      <alignment horizontal="center"/>
    </xf>
    <xf numFmtId="0" fontId="1" fillId="24" borderId="63" xfId="0" applyFont="1" applyFill="1" applyBorder="1" applyAlignment="1">
      <alignment horizontal="center"/>
    </xf>
    <xf numFmtId="0" fontId="1" fillId="24" borderId="32" xfId="0" applyFont="1" applyFill="1" applyBorder="1" applyAlignment="1">
      <alignment horizontal="center"/>
    </xf>
    <xf numFmtId="0" fontId="1" fillId="24" borderId="33" xfId="0" applyFont="1" applyFill="1" applyBorder="1" applyAlignment="1">
      <alignment horizontal="center"/>
    </xf>
    <xf numFmtId="0" fontId="1" fillId="24" borderId="34" xfId="0" applyFont="1" applyFill="1" applyBorder="1" applyAlignment="1">
      <alignment horizontal="center"/>
    </xf>
    <xf numFmtId="0" fontId="0" fillId="0" borderId="0" xfId="0" applyFont="1" applyBorder="1" applyAlignment="1">
      <alignment wrapText="1"/>
    </xf>
    <xf numFmtId="0" fontId="0" fillId="0" borderId="0" xfId="0" applyBorder="1" applyAlignment="1">
      <alignment wrapText="1"/>
    </xf>
    <xf numFmtId="0" fontId="1" fillId="20" borderId="60" xfId="0" applyFont="1" applyFill="1" applyBorder="1" applyAlignment="1">
      <alignment horizontal="center" vertical="center" wrapText="1"/>
    </xf>
    <xf numFmtId="0" fontId="1" fillId="20" borderId="78" xfId="0" applyFont="1" applyFill="1" applyBorder="1" applyAlignment="1">
      <alignment horizontal="center" vertical="center" wrapText="1"/>
    </xf>
    <xf numFmtId="0" fontId="0" fillId="20" borderId="78" xfId="0" applyFill="1" applyBorder="1" applyAlignment="1">
      <alignment wrapText="1"/>
    </xf>
    <xf numFmtId="0" fontId="0" fillId="20" borderId="47" xfId="0" applyFill="1" applyBorder="1" applyAlignment="1">
      <alignment wrapText="1"/>
    </xf>
    <xf numFmtId="0" fontId="1" fillId="0" borderId="69" xfId="0" applyFont="1" applyBorder="1" applyAlignment="1">
      <alignment horizontal="center" vertical="center" wrapText="1"/>
    </xf>
    <xf numFmtId="0" fontId="0" fillId="0" borderId="42" xfId="0" applyBorder="1" applyAlignment="1">
      <alignment horizontal="center" vertical="center" wrapText="1"/>
    </xf>
    <xf numFmtId="0" fontId="0" fillId="0" borderId="21" xfId="0" applyBorder="1" applyAlignment="1">
      <alignment horizontal="center" vertical="center" wrapText="1"/>
    </xf>
    <xf numFmtId="0" fontId="1" fillId="20" borderId="13" xfId="0" applyFont="1" applyFill="1" applyBorder="1" applyAlignment="1">
      <alignment horizontal="center" vertical="center" wrapText="1"/>
    </xf>
    <xf numFmtId="0" fontId="0" fillId="20" borderId="10" xfId="0" applyFill="1" applyBorder="1" applyAlignment="1">
      <alignment horizontal="center" vertical="center" wrapText="1"/>
    </xf>
    <xf numFmtId="0" fontId="1" fillId="0" borderId="13" xfId="0" applyFont="1" applyBorder="1" applyAlignment="1">
      <alignment horizontal="center" vertical="center" wrapText="1"/>
    </xf>
    <xf numFmtId="0" fontId="0" fillId="0" borderId="10" xfId="0" applyBorder="1" applyAlignment="1">
      <alignment horizontal="center" vertical="center" wrapText="1"/>
    </xf>
    <xf numFmtId="0" fontId="1" fillId="20" borderId="23" xfId="0" applyFont="1" applyFill="1" applyBorder="1" applyAlignment="1">
      <alignment horizontal="center" vertical="center" wrapText="1"/>
    </xf>
    <xf numFmtId="0" fontId="0" fillId="20" borderId="24" xfId="0" applyFill="1" applyBorder="1" applyAlignment="1">
      <alignment horizontal="center" vertical="center" wrapText="1"/>
    </xf>
    <xf numFmtId="0" fontId="1" fillId="24" borderId="13" xfId="0" applyFont="1" applyFill="1" applyBorder="1" applyAlignment="1">
      <alignment horizontal="center" vertical="center" wrapText="1"/>
    </xf>
    <xf numFmtId="0" fontId="0" fillId="24" borderId="10" xfId="0" applyFill="1" applyBorder="1" applyAlignment="1">
      <alignment horizontal="center" vertical="center" wrapText="1"/>
    </xf>
    <xf numFmtId="0" fontId="33" fillId="0" borderId="35" xfId="0" applyFont="1" applyBorder="1" applyAlignment="1">
      <alignment vertical="top" wrapText="1"/>
    </xf>
    <xf numFmtId="0" fontId="0" fillId="0" borderId="50" xfId="0" applyFont="1" applyBorder="1" applyAlignment="1">
      <alignment vertical="top" wrapText="1"/>
    </xf>
    <xf numFmtId="0" fontId="0" fillId="0" borderId="16" xfId="0" applyFont="1" applyBorder="1" applyAlignment="1">
      <alignment vertical="top" wrapText="1"/>
    </xf>
    <xf numFmtId="0" fontId="1" fillId="20" borderId="69" xfId="0" applyFont="1" applyFill="1" applyBorder="1" applyAlignment="1">
      <alignment horizontal="center" vertical="center" wrapText="1"/>
    </xf>
    <xf numFmtId="0" fontId="0" fillId="20" borderId="42" xfId="0" applyFill="1" applyBorder="1" applyAlignment="1">
      <alignment horizontal="center" vertical="center" wrapText="1"/>
    </xf>
    <xf numFmtId="0" fontId="0" fillId="20" borderId="21" xfId="0" applyFill="1" applyBorder="1" applyAlignment="1">
      <alignment horizontal="center" vertical="center" wrapText="1"/>
    </xf>
    <xf numFmtId="0" fontId="33" fillId="0" borderId="19" xfId="0" applyFont="1" applyBorder="1" applyAlignment="1">
      <alignment vertical="top" wrapText="1"/>
    </xf>
    <xf numFmtId="0" fontId="0" fillId="0" borderId="59" xfId="0" applyFont="1" applyBorder="1" applyAlignment="1">
      <alignment vertical="top" wrapText="1"/>
    </xf>
    <xf numFmtId="0" fontId="0" fillId="0" borderId="17" xfId="0" applyFont="1" applyBorder="1" applyAlignment="1">
      <alignment vertical="top" wrapText="1"/>
    </xf>
    <xf numFmtId="0" fontId="1" fillId="21" borderId="30" xfId="0" applyFont="1" applyFill="1" applyBorder="1" applyAlignment="1">
      <alignment horizontal="left" vertical="top" wrapText="1"/>
    </xf>
    <xf numFmtId="0" fontId="0" fillId="21" borderId="80" xfId="0" applyFill="1" applyBorder="1" applyAlignment="1">
      <alignment horizontal="left" vertical="top" wrapText="1"/>
    </xf>
    <xf numFmtId="0" fontId="0" fillId="21" borderId="55" xfId="0" applyFill="1" applyBorder="1" applyAlignment="1">
      <alignment horizontal="left" vertical="top" wrapText="1"/>
    </xf>
    <xf numFmtId="0" fontId="1" fillId="21" borderId="30" xfId="0" applyFont="1" applyFill="1" applyBorder="1" applyAlignment="1">
      <alignment horizontal="center" wrapText="1"/>
    </xf>
    <xf numFmtId="0" fontId="0" fillId="21" borderId="80" xfId="0" applyFill="1" applyBorder="1" applyAlignment="1">
      <alignment horizontal="center" wrapText="1"/>
    </xf>
    <xf numFmtId="0" fontId="0" fillId="21" borderId="55" xfId="0" applyFill="1" applyBorder="1" applyAlignment="1">
      <alignment horizontal="center" wrapText="1"/>
    </xf>
    <xf numFmtId="0" fontId="6" fillId="0" borderId="19" xfId="0" applyFont="1" applyBorder="1" applyAlignment="1">
      <alignment horizontal="left" vertical="top" wrapText="1"/>
    </xf>
    <xf numFmtId="0" fontId="0" fillId="0" borderId="59" xfId="0" applyBorder="1" applyAlignment="1">
      <alignment horizontal="left" vertical="top" wrapText="1"/>
    </xf>
    <xf numFmtId="0" fontId="0" fillId="0" borderId="17" xfId="0" applyBorder="1" applyAlignment="1">
      <alignment horizontal="left" vertical="top" wrapText="1"/>
    </xf>
    <xf numFmtId="0" fontId="7"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83" xfId="0" applyBorder="1" applyAlignment="1">
      <alignment horizontal="center" vertical="center" wrapText="1"/>
    </xf>
    <xf numFmtId="0" fontId="1" fillId="0" borderId="11" xfId="0" applyFont="1" applyBorder="1" applyAlignment="1">
      <alignment horizontal="center" vertical="center" wrapText="1"/>
    </xf>
    <xf numFmtId="0" fontId="0" fillId="0" borderId="11" xfId="0" applyBorder="1" applyAlignment="1">
      <alignment horizontal="center" vertical="center" wrapText="1"/>
    </xf>
    <xf numFmtId="0" fontId="1" fillId="0" borderId="11" xfId="0" applyFont="1" applyBorder="1" applyAlignment="1">
      <alignment horizontal="center" vertical="center"/>
    </xf>
    <xf numFmtId="0" fontId="1" fillId="24" borderId="83" xfId="0" applyFont="1" applyFill="1" applyBorder="1" applyAlignment="1">
      <alignment horizontal="center" vertical="center" wrapText="1"/>
    </xf>
    <xf numFmtId="0" fontId="1" fillId="24" borderId="79" xfId="0" applyFont="1" applyFill="1" applyBorder="1" applyAlignment="1">
      <alignment horizontal="center" vertical="center" wrapText="1"/>
    </xf>
    <xf numFmtId="0" fontId="1" fillId="17" borderId="83" xfId="0" applyFont="1" applyFill="1" applyBorder="1" applyAlignment="1">
      <alignment horizontal="center" vertical="center" wrapText="1"/>
    </xf>
    <xf numFmtId="0" fontId="1" fillId="17" borderId="79" xfId="0" applyFont="1" applyFill="1" applyBorder="1" applyAlignment="1">
      <alignment horizontal="center" vertical="center" wrapText="1"/>
    </xf>
    <xf numFmtId="0" fontId="0" fillId="0" borderId="33" xfId="0" applyFont="1" applyBorder="1" applyAlignment="1">
      <alignment wrapText="1"/>
    </xf>
    <xf numFmtId="0" fontId="1" fillId="21" borderId="60" xfId="0" applyFont="1" applyFill="1" applyBorder="1" applyAlignment="1">
      <alignment horizontal="center" vertical="center" wrapText="1"/>
    </xf>
    <xf numFmtId="0" fontId="1" fillId="21" borderId="78" xfId="0" applyFont="1" applyFill="1" applyBorder="1" applyAlignment="1">
      <alignment horizontal="center" vertical="center" wrapText="1"/>
    </xf>
    <xf numFmtId="0" fontId="1" fillId="21" borderId="47" xfId="0" applyFont="1" applyFill="1" applyBorder="1" applyAlignment="1">
      <alignment horizontal="center" vertical="center" wrapText="1"/>
    </xf>
    <xf numFmtId="0" fontId="0" fillId="0" borderId="10" xfId="0" applyFont="1" applyBorder="1" applyAlignment="1">
      <alignment horizontal="right" vertical="center" wrapText="1"/>
    </xf>
    <xf numFmtId="0" fontId="1" fillId="21" borderId="27" xfId="0" applyFont="1" applyFill="1" applyBorder="1" applyAlignment="1">
      <alignment horizontal="center" vertical="center" wrapText="1"/>
    </xf>
    <xf numFmtId="0" fontId="7" fillId="0" borderId="11" xfId="0" applyFont="1" applyBorder="1" applyAlignment="1">
      <alignment horizontal="center" vertical="center" wrapText="1"/>
    </xf>
    <xf numFmtId="0" fontId="1" fillId="0" borderId="19" xfId="0" applyFont="1" applyBorder="1" applyAlignment="1">
      <alignment horizontal="left" vertical="center" wrapText="1"/>
    </xf>
    <xf numFmtId="0" fontId="1" fillId="0" borderId="17" xfId="0" applyFont="1" applyBorder="1" applyAlignment="1">
      <alignment horizontal="left" vertical="center" wrapText="1"/>
    </xf>
    <xf numFmtId="0" fontId="1" fillId="0" borderId="0" xfId="0" applyFont="1" applyAlignment="1">
      <alignment horizontal="center" wrapText="1"/>
    </xf>
    <xf numFmtId="0" fontId="1" fillId="0" borderId="0" xfId="0" applyFont="1" applyAlignment="1">
      <alignment horizontal="left" vertical="center" wrapText="1"/>
    </xf>
    <xf numFmtId="0" fontId="0" fillId="0" borderId="0" xfId="0" applyBorder="1" applyAlignment="1">
      <alignment horizontal="center" vertical="center" wrapText="1"/>
    </xf>
    <xf numFmtId="0" fontId="1" fillId="0" borderId="51" xfId="0" applyFont="1" applyBorder="1" applyAlignment="1">
      <alignment horizontal="left" vertical="center" wrapText="1"/>
    </xf>
    <xf numFmtId="0" fontId="1" fillId="0" borderId="84" xfId="0" applyFont="1" applyBorder="1" applyAlignment="1">
      <alignment horizontal="left" vertical="center" wrapText="1"/>
    </xf>
    <xf numFmtId="0" fontId="1" fillId="0" borderId="46" xfId="0" applyFont="1" applyBorder="1" applyAlignment="1">
      <alignment horizontal="left" vertical="center" wrapText="1"/>
    </xf>
    <xf numFmtId="0" fontId="1" fillId="0" borderId="18" xfId="0" applyFont="1" applyBorder="1" applyAlignment="1">
      <alignment horizontal="left" vertical="center" wrapText="1"/>
    </xf>
    <xf numFmtId="0" fontId="1" fillId="0" borderId="53" xfId="0" applyFont="1" applyBorder="1" applyAlignment="1">
      <alignment horizontal="left" vertical="center" wrapText="1"/>
    </xf>
    <xf numFmtId="0" fontId="1" fillId="0" borderId="59" xfId="0" applyFont="1" applyBorder="1" applyAlignment="1">
      <alignment horizontal="left" vertical="center" wrapText="1"/>
    </xf>
    <xf numFmtId="0" fontId="0" fillId="0" borderId="13" xfId="0" applyFont="1" applyBorder="1" applyAlignment="1">
      <alignment horizontal="right" vertical="center" wrapText="1"/>
    </xf>
    <xf numFmtId="0" fontId="1" fillId="0" borderId="49" xfId="0" applyFont="1" applyBorder="1" applyAlignment="1">
      <alignment horizontal="right" wrapText="1"/>
    </xf>
    <xf numFmtId="0" fontId="0" fillId="0" borderId="49" xfId="0" applyBorder="1" applyAlignment="1">
      <alignment horizontal="right" wrapText="1"/>
    </xf>
    <xf numFmtId="0" fontId="9" fillId="0" borderId="84" xfId="0" applyFont="1" applyBorder="1" applyAlignment="1">
      <alignment horizontal="center" vertical="center" wrapText="1"/>
    </xf>
    <xf numFmtId="0" fontId="0" fillId="0" borderId="84" xfId="0" applyBorder="1" applyAlignment="1">
      <alignment horizontal="center" vertical="center" wrapText="1"/>
    </xf>
    <xf numFmtId="0" fontId="0" fillId="0" borderId="67" xfId="0" applyBorder="1" applyAlignment="1">
      <alignment horizontal="center" vertical="center" wrapText="1"/>
    </xf>
    <xf numFmtId="0" fontId="0" fillId="0" borderId="14" xfId="0" applyBorder="1" applyAlignment="1">
      <alignment horizontal="center" vertical="center" wrapText="1"/>
    </xf>
    <xf numFmtId="0" fontId="1" fillId="0" borderId="10" xfId="0" applyFont="1" applyBorder="1" applyAlignment="1">
      <alignment horizontal="center" vertical="center" wrapText="1"/>
    </xf>
    <xf numFmtId="0" fontId="1" fillId="0" borderId="19" xfId="0" applyFont="1" applyBorder="1" applyAlignment="1">
      <alignment horizontal="center" vertical="center" wrapText="1" shrinkToFit="1"/>
    </xf>
    <xf numFmtId="0" fontId="0" fillId="0" borderId="19" xfId="0" applyBorder="1" applyAlignment="1">
      <alignment horizontal="center" vertical="center" wrapText="1" shrinkToFit="1"/>
    </xf>
    <xf numFmtId="0" fontId="9" fillId="0" borderId="51" xfId="0" applyFont="1" applyBorder="1" applyAlignment="1">
      <alignment horizontal="center" vertical="center" wrapText="1"/>
    </xf>
    <xf numFmtId="0" fontId="8" fillId="0" borderId="84" xfId="0" applyFont="1" applyBorder="1" applyAlignment="1">
      <alignment horizontal="center" vertical="center" wrapText="1"/>
    </xf>
    <xf numFmtId="0" fontId="9"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8" xfId="0" applyFont="1" applyBorder="1" applyAlignment="1">
      <alignment horizontal="center" vertical="center" wrapText="1"/>
    </xf>
    <xf numFmtId="0" fontId="12" fillId="0" borderId="0" xfId="0" applyFont="1" applyAlignment="1">
      <alignment horizontal="center" vertical="center" wrapText="1"/>
    </xf>
    <xf numFmtId="0" fontId="29" fillId="0" borderId="33" xfId="0" applyFont="1" applyBorder="1" applyAlignment="1">
      <alignment horizontal="left" vertical="top" wrapText="1"/>
    </xf>
    <xf numFmtId="0" fontId="29" fillId="0" borderId="0" xfId="0" applyFont="1" applyAlignment="1">
      <alignment horizontal="left" vertical="top" wrapText="1"/>
    </xf>
    <xf numFmtId="0" fontId="0" fillId="0" borderId="33" xfId="0" applyBorder="1" applyAlignment="1">
      <alignment horizontal="left" vertical="top" wrapText="1"/>
    </xf>
    <xf numFmtId="0" fontId="0" fillId="0" borderId="0" xfId="0" applyAlignment="1">
      <alignment horizontal="left" vertical="top" wrapText="1"/>
    </xf>
    <xf numFmtId="0" fontId="1" fillId="0" borderId="38"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59"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17" xfId="0" applyFont="1" applyBorder="1" applyAlignment="1">
      <alignment horizontal="center" vertical="center" wrapText="1"/>
    </xf>
    <xf numFmtId="0" fontId="14" fillId="20" borderId="53" xfId="58" applyFont="1" applyFill="1" applyBorder="1" applyAlignment="1" applyProtection="1">
      <alignment horizontal="left" vertical="top" wrapText="1"/>
      <protection locked="0"/>
    </xf>
    <xf numFmtId="0" fontId="14" fillId="20" borderId="17" xfId="58" applyFont="1" applyFill="1" applyBorder="1" applyAlignment="1" applyProtection="1">
      <alignment horizontal="left" vertical="top" wrapText="1"/>
      <protection locked="0"/>
    </xf>
    <xf numFmtId="0" fontId="14" fillId="20" borderId="53" xfId="58" applyFont="1" applyFill="1" applyBorder="1" applyAlignment="1" applyProtection="1">
      <alignment horizontal="left" vertical="top" wrapText="1"/>
      <protection locked="0"/>
    </xf>
    <xf numFmtId="0" fontId="35" fillId="20" borderId="53" xfId="58" applyFont="1" applyFill="1" applyBorder="1" applyAlignment="1" applyProtection="1">
      <alignment horizontal="left" vertical="top" wrapText="1"/>
      <protection locked="0"/>
    </xf>
    <xf numFmtId="0" fontId="35" fillId="20" borderId="17" xfId="58" applyFont="1" applyFill="1" applyBorder="1" applyAlignment="1" applyProtection="1">
      <alignment horizontal="left" vertical="top" wrapText="1"/>
      <protection locked="0"/>
    </xf>
    <xf numFmtId="0" fontId="13" fillId="25" borderId="19" xfId="58" applyFont="1" applyFill="1" applyBorder="1" applyAlignment="1" applyProtection="1">
      <alignment horizontal="center" wrapText="1"/>
      <protection locked="0"/>
    </xf>
    <xf numFmtId="0" fontId="13" fillId="25" borderId="17" xfId="58" applyFont="1" applyFill="1" applyBorder="1" applyAlignment="1" applyProtection="1">
      <alignment horizontal="center" wrapText="1"/>
      <protection locked="0"/>
    </xf>
    <xf numFmtId="44" fontId="13" fillId="25" borderId="29" xfId="46" applyNumberFormat="1" applyFont="1" applyFill="1" applyBorder="1" applyAlignment="1" applyProtection="1">
      <alignment horizontal="center" wrapText="1"/>
      <protection locked="0"/>
    </xf>
    <xf numFmtId="44" fontId="13" fillId="25" borderId="21" xfId="46" applyNumberFormat="1" applyFont="1" applyFill="1" applyBorder="1" applyAlignment="1" applyProtection="1">
      <alignment horizontal="center" wrapText="1"/>
      <protection locked="0"/>
    </xf>
    <xf numFmtId="0" fontId="14" fillId="0" borderId="37" xfId="58" applyFont="1" applyFill="1" applyBorder="1" applyAlignment="1" applyProtection="1">
      <alignment horizontal="left" wrapText="1"/>
      <protection locked="0"/>
    </xf>
    <xf numFmtId="0" fontId="14" fillId="0" borderId="78" xfId="58" applyFont="1" applyFill="1" applyBorder="1" applyAlignment="1" applyProtection="1">
      <alignment horizontal="left" wrapText="1"/>
      <protection locked="0"/>
    </xf>
    <xf numFmtId="0" fontId="35" fillId="20" borderId="51" xfId="58" applyFont="1" applyFill="1" applyBorder="1" applyAlignment="1" applyProtection="1">
      <alignment horizontal="left" vertical="top" wrapText="1"/>
      <protection locked="0"/>
    </xf>
    <xf numFmtId="0" fontId="35" fillId="20" borderId="46" xfId="58" applyFont="1" applyFill="1" applyBorder="1" applyAlignment="1" applyProtection="1">
      <alignment horizontal="left" vertical="top" wrapText="1"/>
      <protection locked="0"/>
    </xf>
    <xf numFmtId="0" fontId="2" fillId="24" borderId="0" xfId="58" applyFont="1" applyFill="1" applyAlignment="1" applyProtection="1">
      <alignment horizontal="left" vertical="top" wrapText="1"/>
      <protection locked="0"/>
    </xf>
    <xf numFmtId="0" fontId="35" fillId="20" borderId="60" xfId="58" applyFont="1" applyFill="1" applyBorder="1" applyAlignment="1" applyProtection="1">
      <alignment horizontal="left" vertical="top" wrapText="1"/>
      <protection locked="0"/>
    </xf>
    <xf numFmtId="0" fontId="35" fillId="20" borderId="47" xfId="58" applyFont="1" applyFill="1" applyBorder="1" applyAlignment="1" applyProtection="1">
      <alignment horizontal="left" vertical="top" wrapText="1"/>
      <protection locked="0"/>
    </xf>
    <xf numFmtId="0" fontId="14" fillId="0" borderId="66" xfId="58" applyFont="1" applyFill="1" applyBorder="1" applyAlignment="1" applyProtection="1">
      <alignment horizontal="left" wrapText="1"/>
      <protection locked="0"/>
    </xf>
    <xf numFmtId="0" fontId="14" fillId="0" borderId="33" xfId="58" applyFont="1" applyFill="1" applyBorder="1" applyAlignment="1" applyProtection="1">
      <alignment horizontal="left" wrapText="1"/>
      <protection locked="0"/>
    </xf>
    <xf numFmtId="0" fontId="2" fillId="20" borderId="32" xfId="58" applyFont="1" applyFill="1" applyBorder="1" applyAlignment="1" applyProtection="1">
      <alignment horizontal="left" vertical="top" wrapText="1"/>
      <protection locked="0"/>
    </xf>
    <xf numFmtId="0" fontId="2" fillId="20" borderId="73" xfId="58" applyFont="1" applyFill="1" applyBorder="1" applyAlignment="1" applyProtection="1">
      <alignment horizontal="left" vertical="top" wrapText="1"/>
      <protection locked="0"/>
    </xf>
    <xf numFmtId="0" fontId="2" fillId="20" borderId="75" xfId="58" applyFont="1" applyFill="1" applyBorder="1" applyAlignment="1" applyProtection="1">
      <alignment horizontal="left" vertical="top" wrapText="1"/>
      <protection locked="0"/>
    </xf>
    <xf numFmtId="0" fontId="2" fillId="20" borderId="85" xfId="58" applyFont="1" applyFill="1" applyBorder="1" applyAlignment="1" applyProtection="1">
      <alignment horizontal="left" vertical="top" wrapText="1"/>
      <protection locked="0"/>
    </xf>
    <xf numFmtId="0" fontId="34" fillId="20" borderId="30" xfId="58" applyFont="1" applyFill="1" applyBorder="1" applyAlignment="1" applyProtection="1">
      <alignment horizontal="left" vertical="top" wrapText="1"/>
      <protection locked="0"/>
    </xf>
    <xf numFmtId="0" fontId="34" fillId="20" borderId="62" xfId="58" applyFont="1" applyFill="1" applyBorder="1" applyAlignment="1" applyProtection="1">
      <alignment horizontal="left" vertical="top" wrapText="1"/>
      <protection locked="0"/>
    </xf>
    <xf numFmtId="0" fontId="1" fillId="0" borderId="0" xfId="58" applyFont="1" applyAlignment="1" applyProtection="1">
      <alignment horizontal="left" vertical="center" wrapText="1"/>
      <protection locked="0"/>
    </xf>
    <xf numFmtId="0" fontId="0" fillId="0" borderId="0" xfId="58" applyAlignment="1">
      <alignment horizontal="left" vertical="center" wrapText="1"/>
      <protection/>
    </xf>
    <xf numFmtId="0" fontId="1" fillId="22" borderId="19" xfId="58" applyFont="1" applyFill="1" applyBorder="1" applyAlignment="1" applyProtection="1">
      <alignment horizontal="right" wrapText="1"/>
      <protection locked="0"/>
    </xf>
    <xf numFmtId="0" fontId="1" fillId="22" borderId="59" xfId="58" applyFont="1" applyFill="1" applyBorder="1" applyAlignment="1" applyProtection="1">
      <alignment horizontal="right" wrapText="1"/>
      <protection locked="0"/>
    </xf>
    <xf numFmtId="0" fontId="1" fillId="22" borderId="17" xfId="58" applyFont="1" applyFill="1" applyBorder="1" applyAlignment="1" applyProtection="1">
      <alignment horizontal="right" wrapText="1"/>
      <protection locked="0"/>
    </xf>
    <xf numFmtId="0" fontId="13" fillId="25" borderId="29" xfId="58" applyFont="1" applyFill="1" applyBorder="1" applyAlignment="1" applyProtection="1">
      <alignment horizontal="center" wrapText="1"/>
      <protection locked="0"/>
    </xf>
    <xf numFmtId="0" fontId="13" fillId="25" borderId="42" xfId="58" applyFont="1" applyFill="1" applyBorder="1" applyAlignment="1" applyProtection="1">
      <alignment horizontal="center" wrapText="1"/>
      <protection locked="0"/>
    </xf>
    <xf numFmtId="0" fontId="13" fillId="25" borderId="21" xfId="58" applyFont="1" applyFill="1" applyBorder="1" applyAlignment="1" applyProtection="1">
      <alignment horizontal="center" wrapText="1"/>
      <protection locked="0"/>
    </xf>
    <xf numFmtId="0" fontId="13" fillId="25" borderId="59" xfId="58" applyFont="1" applyFill="1" applyBorder="1" applyAlignment="1" applyProtection="1">
      <alignment horizontal="center" wrapText="1"/>
      <protection locked="0"/>
    </xf>
    <xf numFmtId="0" fontId="16" fillId="20" borderId="10" xfId="0" applyFont="1" applyFill="1" applyBorder="1" applyAlignment="1" applyProtection="1">
      <alignment horizontal="left" vertical="top" wrapText="1"/>
      <protection/>
    </xf>
    <xf numFmtId="0" fontId="1" fillId="22" borderId="19" xfId="0" applyFont="1" applyFill="1" applyBorder="1" applyAlignment="1" applyProtection="1">
      <alignment horizontal="center" wrapText="1"/>
      <protection/>
    </xf>
    <xf numFmtId="0" fontId="1" fillId="22" borderId="59" xfId="0" applyFont="1" applyFill="1" applyBorder="1" applyAlignment="1" applyProtection="1">
      <alignment horizontal="center" wrapText="1"/>
      <protection/>
    </xf>
    <xf numFmtId="0" fontId="1" fillId="22" borderId="57" xfId="0" applyFont="1" applyFill="1" applyBorder="1" applyAlignment="1" applyProtection="1">
      <alignment horizontal="center" wrapText="1"/>
      <protection/>
    </xf>
    <xf numFmtId="49" fontId="16" fillId="24" borderId="19" xfId="0" applyNumberFormat="1" applyFont="1" applyFill="1" applyBorder="1" applyAlignment="1" applyProtection="1">
      <alignment horizontal="left" vertical="top" wrapText="1"/>
      <protection locked="0"/>
    </xf>
    <xf numFmtId="49" fontId="16" fillId="24" borderId="17" xfId="0" applyNumberFormat="1" applyFont="1" applyFill="1" applyBorder="1" applyAlignment="1" applyProtection="1">
      <alignment horizontal="left" vertical="top" wrapText="1"/>
      <protection locked="0"/>
    </xf>
    <xf numFmtId="0" fontId="16" fillId="20" borderId="35" xfId="0" applyFont="1" applyFill="1" applyBorder="1" applyAlignment="1" applyProtection="1">
      <alignment horizontal="left" vertical="top" wrapText="1"/>
      <protection/>
    </xf>
    <xf numFmtId="0" fontId="16" fillId="20" borderId="50" xfId="0" applyFont="1" applyFill="1" applyBorder="1" applyAlignment="1" applyProtection="1">
      <alignment horizontal="left" vertical="top" wrapText="1"/>
      <protection/>
    </xf>
    <xf numFmtId="0" fontId="16" fillId="20" borderId="16" xfId="0" applyFont="1" applyFill="1" applyBorder="1" applyAlignment="1" applyProtection="1">
      <alignment horizontal="left" vertical="top" wrapText="1"/>
      <protection/>
    </xf>
    <xf numFmtId="0" fontId="14" fillId="8" borderId="54" xfId="0" applyFont="1" applyFill="1" applyBorder="1" applyAlignment="1" applyProtection="1">
      <alignment horizontal="left" vertical="center" wrapText="1"/>
      <protection/>
    </xf>
    <xf numFmtId="0" fontId="14" fillId="8" borderId="31" xfId="0" applyFont="1" applyFill="1" applyBorder="1" applyAlignment="1" applyProtection="1">
      <alignment horizontal="left" vertical="center" wrapText="1"/>
      <protection/>
    </xf>
    <xf numFmtId="0" fontId="0" fillId="8" borderId="52" xfId="0" applyFill="1" applyBorder="1" applyAlignment="1">
      <alignment horizontal="left" vertical="center" wrapText="1"/>
    </xf>
    <xf numFmtId="0" fontId="0" fillId="8" borderId="16" xfId="0" applyFill="1" applyBorder="1" applyAlignment="1">
      <alignment horizontal="left" vertical="center" wrapText="1"/>
    </xf>
    <xf numFmtId="0" fontId="14" fillId="8" borderId="19" xfId="0" applyFont="1" applyFill="1" applyBorder="1" applyAlignment="1" applyProtection="1">
      <alignment horizontal="center" wrapText="1"/>
      <protection/>
    </xf>
    <xf numFmtId="0" fontId="0" fillId="8" borderId="57" xfId="0" applyFont="1" applyFill="1" applyBorder="1" applyAlignment="1">
      <alignment horizontal="center" wrapText="1"/>
    </xf>
    <xf numFmtId="0" fontId="24" fillId="24" borderId="59" xfId="0" applyFont="1" applyFill="1" applyBorder="1" applyAlignment="1" applyProtection="1">
      <alignment horizontal="left" vertical="top" wrapText="1"/>
      <protection locked="0"/>
    </xf>
    <xf numFmtId="0" fontId="24" fillId="24" borderId="57" xfId="0" applyFont="1" applyFill="1" applyBorder="1" applyAlignment="1" applyProtection="1">
      <alignment horizontal="left" vertical="top" wrapText="1"/>
      <protection locked="0"/>
    </xf>
    <xf numFmtId="0" fontId="14" fillId="8" borderId="54" xfId="0" applyFont="1" applyFill="1" applyBorder="1" applyAlignment="1" applyProtection="1">
      <alignment horizontal="left" vertical="top" wrapText="1"/>
      <protection/>
    </xf>
    <xf numFmtId="0" fontId="16" fillId="8" borderId="48" xfId="0" applyFont="1" applyFill="1" applyBorder="1" applyAlignment="1" applyProtection="1">
      <alignment horizontal="left" vertical="top" wrapText="1"/>
      <protection/>
    </xf>
    <xf numFmtId="0" fontId="16" fillId="8" borderId="52" xfId="0" applyFont="1" applyFill="1" applyBorder="1" applyAlignment="1" applyProtection="1">
      <alignment horizontal="left" vertical="top" wrapText="1"/>
      <protection/>
    </xf>
    <xf numFmtId="0" fontId="16" fillId="8" borderId="50" xfId="0" applyFont="1" applyFill="1" applyBorder="1" applyAlignment="1" applyProtection="1">
      <alignment horizontal="left" vertical="top" wrapText="1"/>
      <protection/>
    </xf>
    <xf numFmtId="0" fontId="16" fillId="8" borderId="73" xfId="0" applyFont="1" applyFill="1" applyBorder="1" applyAlignment="1" applyProtection="1">
      <alignment horizontal="left" vertical="top" wrapText="1"/>
      <protection/>
    </xf>
    <xf numFmtId="0" fontId="16" fillId="8" borderId="49" xfId="0" applyFont="1" applyFill="1" applyBorder="1" applyAlignment="1" applyProtection="1">
      <alignment horizontal="left" vertical="top" wrapText="1"/>
      <protection/>
    </xf>
    <xf numFmtId="49" fontId="16" fillId="24" borderId="37" xfId="0" applyNumberFormat="1" applyFont="1" applyFill="1" applyBorder="1" applyAlignment="1" applyProtection="1">
      <alignment horizontal="left" vertical="top" wrapText="1"/>
      <protection locked="0"/>
    </xf>
    <xf numFmtId="49" fontId="0" fillId="24" borderId="47" xfId="0" applyNumberFormat="1" applyFont="1" applyFill="1" applyBorder="1" applyAlignment="1">
      <alignment horizontal="left" vertical="top" wrapText="1"/>
    </xf>
    <xf numFmtId="0" fontId="16" fillId="20" borderId="19" xfId="0" applyFont="1" applyFill="1" applyBorder="1" applyAlignment="1" applyProtection="1">
      <alignment horizontal="left" vertical="top" wrapText="1"/>
      <protection/>
    </xf>
    <xf numFmtId="0" fontId="16" fillId="20" borderId="59" xfId="0" applyFont="1" applyFill="1" applyBorder="1" applyAlignment="1" applyProtection="1">
      <alignment horizontal="left" vertical="top" wrapText="1"/>
      <protection/>
    </xf>
    <xf numFmtId="0" fontId="16" fillId="20" borderId="17" xfId="0" applyFont="1" applyFill="1" applyBorder="1" applyAlignment="1" applyProtection="1">
      <alignment horizontal="left" vertical="top" wrapText="1"/>
      <protection/>
    </xf>
    <xf numFmtId="0" fontId="14" fillId="5" borderId="53" xfId="0" applyFont="1" applyFill="1" applyBorder="1" applyAlignment="1" applyProtection="1">
      <alignment horizontal="left" vertical="top" wrapText="1"/>
      <protection/>
    </xf>
    <xf numFmtId="0" fontId="14" fillId="5" borderId="17" xfId="0" applyFont="1" applyFill="1" applyBorder="1" applyAlignment="1" applyProtection="1">
      <alignment horizontal="left" vertical="top" wrapText="1"/>
      <protection/>
    </xf>
    <xf numFmtId="0" fontId="16" fillId="20" borderId="39" xfId="0" applyFont="1" applyFill="1" applyBorder="1" applyAlignment="1" applyProtection="1">
      <alignment horizontal="left" vertical="top" wrapText="1"/>
      <protection/>
    </xf>
    <xf numFmtId="0" fontId="16" fillId="20" borderId="48" xfId="0" applyFont="1" applyFill="1" applyBorder="1" applyAlignment="1" applyProtection="1">
      <alignment horizontal="left" vertical="top" wrapText="1"/>
      <protection/>
    </xf>
    <xf numFmtId="0" fontId="16" fillId="20" borderId="31" xfId="0" applyFont="1" applyFill="1" applyBorder="1" applyAlignment="1" applyProtection="1">
      <alignment horizontal="left" vertical="top" wrapText="1"/>
      <protection/>
    </xf>
    <xf numFmtId="0" fontId="8" fillId="0" borderId="0" xfId="0" applyFont="1" applyBorder="1" applyAlignment="1" applyProtection="1">
      <alignment horizontal="center" vertical="center" wrapText="1"/>
      <protection/>
    </xf>
    <xf numFmtId="0" fontId="27" fillId="0" borderId="0" xfId="0" applyFont="1" applyBorder="1" applyAlignment="1">
      <alignment horizontal="center" vertical="center" wrapText="1"/>
    </xf>
    <xf numFmtId="0" fontId="24" fillId="24" borderId="0" xfId="0" applyFont="1" applyFill="1" applyBorder="1" applyAlignment="1" applyProtection="1">
      <alignment horizontal="left" vertical="top" wrapText="1"/>
      <protection locked="0"/>
    </xf>
    <xf numFmtId="0" fontId="24" fillId="24" borderId="56" xfId="0" applyFont="1" applyFill="1" applyBorder="1" applyAlignment="1" applyProtection="1">
      <alignment horizontal="left" vertical="top" wrapText="1"/>
      <protection locked="0"/>
    </xf>
    <xf numFmtId="0" fontId="11" fillId="22" borderId="30" xfId="0" applyFont="1" applyFill="1" applyBorder="1" applyAlignment="1" applyProtection="1">
      <alignment horizontal="center" wrapText="1"/>
      <protection/>
    </xf>
    <xf numFmtId="0" fontId="0" fillId="0" borderId="80" xfId="0" applyBorder="1" applyAlignment="1">
      <alignment wrapText="1"/>
    </xf>
    <xf numFmtId="0" fontId="0" fillId="0" borderId="34" xfId="0" applyBorder="1" applyAlignment="1">
      <alignment wrapText="1"/>
    </xf>
    <xf numFmtId="0" fontId="13" fillId="25" borderId="53" xfId="0" applyFont="1" applyFill="1" applyBorder="1" applyAlignment="1" applyProtection="1">
      <alignment horizontal="left" vertical="top" wrapText="1"/>
      <protection/>
    </xf>
    <xf numFmtId="0" fontId="13" fillId="25" borderId="59" xfId="0" applyFont="1" applyFill="1" applyBorder="1" applyAlignment="1" applyProtection="1">
      <alignment horizontal="left" vertical="top" wrapText="1"/>
      <protection/>
    </xf>
    <xf numFmtId="0" fontId="0" fillId="0" borderId="19" xfId="0" applyBorder="1" applyAlignment="1">
      <alignment wrapText="1"/>
    </xf>
    <xf numFmtId="0" fontId="0" fillId="0" borderId="59" xfId="0" applyBorder="1" applyAlignment="1">
      <alignment wrapText="1"/>
    </xf>
    <xf numFmtId="0" fontId="0" fillId="0" borderId="17" xfId="0" applyBorder="1" applyAlignment="1">
      <alignment wrapText="1"/>
    </xf>
    <xf numFmtId="0" fontId="14" fillId="24" borderId="53" xfId="0" applyFont="1" applyFill="1" applyBorder="1" applyAlignment="1" applyProtection="1">
      <alignment horizontal="left" vertical="center" wrapText="1"/>
      <protection/>
    </xf>
    <xf numFmtId="0" fontId="14" fillId="24" borderId="59" xfId="0" applyFont="1" applyFill="1" applyBorder="1" applyAlignment="1" applyProtection="1">
      <alignment horizontal="left" vertical="center" wrapText="1"/>
      <protection/>
    </xf>
    <xf numFmtId="0" fontId="14" fillId="24" borderId="17" xfId="0" applyFont="1" applyFill="1" applyBorder="1" applyAlignment="1" applyProtection="1">
      <alignment horizontal="left" vertical="center" wrapText="1"/>
      <protection/>
    </xf>
    <xf numFmtId="0" fontId="16" fillId="20" borderId="37" xfId="0" applyFont="1" applyFill="1" applyBorder="1" applyAlignment="1" applyProtection="1">
      <alignment horizontal="left" vertical="top" wrapText="1"/>
      <protection/>
    </xf>
    <xf numFmtId="0" fontId="16" fillId="20" borderId="78" xfId="0" applyFont="1" applyFill="1" applyBorder="1" applyAlignment="1" applyProtection="1">
      <alignment horizontal="left" vertical="top" wrapText="1"/>
      <protection/>
    </xf>
    <xf numFmtId="0" fontId="16" fillId="20" borderId="47" xfId="0" applyFont="1" applyFill="1" applyBorder="1" applyAlignment="1" applyProtection="1">
      <alignment horizontal="left" vertical="top" wrapText="1"/>
      <protection/>
    </xf>
    <xf numFmtId="0" fontId="30" fillId="25" borderId="32" xfId="0" applyFont="1" applyFill="1" applyBorder="1" applyAlignment="1" applyProtection="1">
      <alignment horizontal="left" wrapText="1"/>
      <protection/>
    </xf>
    <xf numFmtId="0" fontId="30" fillId="25" borderId="33" xfId="0" applyFont="1" applyFill="1" applyBorder="1" applyAlignment="1" applyProtection="1">
      <alignment horizontal="left" wrapText="1"/>
      <protection/>
    </xf>
    <xf numFmtId="0" fontId="30" fillId="25" borderId="74" xfId="0" applyFont="1" applyFill="1" applyBorder="1" applyAlignment="1" applyProtection="1">
      <alignment horizontal="left" wrapText="1"/>
      <protection/>
    </xf>
    <xf numFmtId="0" fontId="30" fillId="25" borderId="52" xfId="0" applyFont="1" applyFill="1" applyBorder="1" applyAlignment="1" applyProtection="1">
      <alignment horizontal="left" wrapText="1"/>
      <protection/>
    </xf>
    <xf numFmtId="0" fontId="30" fillId="25" borderId="50" xfId="0" applyFont="1" applyFill="1" applyBorder="1" applyAlignment="1" applyProtection="1">
      <alignment horizontal="left" wrapText="1"/>
      <protection/>
    </xf>
    <xf numFmtId="0" fontId="30" fillId="25" borderId="16" xfId="0" applyFont="1" applyFill="1" applyBorder="1" applyAlignment="1" applyProtection="1">
      <alignment horizontal="left" wrapText="1"/>
      <protection/>
    </xf>
    <xf numFmtId="0" fontId="14" fillId="20" borderId="39" xfId="0" applyFont="1" applyFill="1" applyBorder="1" applyAlignment="1" applyProtection="1">
      <alignment horizontal="left" vertical="top" wrapText="1"/>
      <protection/>
    </xf>
    <xf numFmtId="0" fontId="14" fillId="20" borderId="48" xfId="0" applyFont="1" applyFill="1" applyBorder="1" applyAlignment="1" applyProtection="1">
      <alignment horizontal="left" vertical="top" wrapText="1"/>
      <protection/>
    </xf>
    <xf numFmtId="0" fontId="14" fillId="20" borderId="31" xfId="0" applyFont="1" applyFill="1" applyBorder="1" applyAlignment="1" applyProtection="1">
      <alignment horizontal="left" vertical="top" wrapText="1"/>
      <protection/>
    </xf>
    <xf numFmtId="0" fontId="14" fillId="24" borderId="53" xfId="0" applyFont="1" applyFill="1" applyBorder="1" applyAlignment="1" applyProtection="1">
      <alignment horizontal="left" vertical="center" wrapText="1"/>
      <protection/>
    </xf>
    <xf numFmtId="0" fontId="14" fillId="24" borderId="59" xfId="0" applyFont="1" applyFill="1" applyBorder="1" applyAlignment="1" applyProtection="1">
      <alignment horizontal="left" vertical="center" wrapText="1"/>
      <protection/>
    </xf>
    <xf numFmtId="0" fontId="14" fillId="24" borderId="17" xfId="0" applyFont="1" applyFill="1" applyBorder="1" applyAlignment="1" applyProtection="1">
      <alignment horizontal="left" vertical="center" wrapText="1"/>
      <protection/>
    </xf>
    <xf numFmtId="0" fontId="14" fillId="20" borderId="19" xfId="0" applyFont="1" applyFill="1" applyBorder="1" applyAlignment="1" applyProtection="1">
      <alignment horizontal="left" vertical="top" wrapText="1"/>
      <protection/>
    </xf>
    <xf numFmtId="0" fontId="14" fillId="20" borderId="59" xfId="0" applyFont="1" applyFill="1" applyBorder="1" applyAlignment="1" applyProtection="1">
      <alignment horizontal="left" vertical="top" wrapText="1"/>
      <protection/>
    </xf>
    <xf numFmtId="0" fontId="14" fillId="20" borderId="17" xfId="0" applyFont="1" applyFill="1" applyBorder="1" applyAlignment="1" applyProtection="1">
      <alignment horizontal="left" vertical="top" wrapText="1"/>
      <protection/>
    </xf>
    <xf numFmtId="0" fontId="14" fillId="20" borderId="66" xfId="0" applyFont="1" applyFill="1" applyBorder="1" applyAlignment="1" applyProtection="1">
      <alignment horizontal="left" vertical="top" wrapText="1"/>
      <protection/>
    </xf>
    <xf numFmtId="0" fontId="14" fillId="20" borderId="80" xfId="0" applyFont="1" applyFill="1" applyBorder="1" applyAlignment="1" applyProtection="1">
      <alignment horizontal="left" vertical="top" wrapText="1"/>
      <protection/>
    </xf>
    <xf numFmtId="0" fontId="14" fillId="20" borderId="68" xfId="0" applyFont="1" applyFill="1" applyBorder="1" applyAlignment="1" applyProtection="1">
      <alignment horizontal="left" vertical="top" wrapText="1"/>
      <protection/>
    </xf>
    <xf numFmtId="0" fontId="14" fillId="20" borderId="37" xfId="0" applyFont="1" applyFill="1" applyBorder="1" applyAlignment="1" applyProtection="1">
      <alignment horizontal="left" vertical="top" wrapText="1"/>
      <protection/>
    </xf>
    <xf numFmtId="0" fontId="14" fillId="20" borderId="78" xfId="0" applyFont="1" applyFill="1" applyBorder="1" applyAlignment="1" applyProtection="1">
      <alignment horizontal="left" vertical="top" wrapText="1"/>
      <protection/>
    </xf>
    <xf numFmtId="0" fontId="14" fillId="20" borderId="47" xfId="0" applyFont="1" applyFill="1" applyBorder="1" applyAlignment="1" applyProtection="1">
      <alignment horizontal="left" vertical="top" wrapText="1"/>
      <protection/>
    </xf>
    <xf numFmtId="0" fontId="14" fillId="20" borderId="39" xfId="0" applyFont="1" applyFill="1" applyBorder="1" applyAlignment="1" applyProtection="1">
      <alignment horizontal="left" vertical="top" wrapText="1"/>
      <protection/>
    </xf>
    <xf numFmtId="0" fontId="14" fillId="20" borderId="48" xfId="0" applyFont="1" applyFill="1" applyBorder="1" applyAlignment="1" applyProtection="1">
      <alignment horizontal="left" vertical="top" wrapText="1"/>
      <protection/>
    </xf>
    <xf numFmtId="0" fontId="14" fillId="20" borderId="31" xfId="0" applyFont="1" applyFill="1" applyBorder="1" applyAlignment="1" applyProtection="1">
      <alignment horizontal="left" vertical="top" wrapText="1"/>
      <protection/>
    </xf>
    <xf numFmtId="0" fontId="14" fillId="20" borderId="19" xfId="0" applyFont="1" applyFill="1" applyBorder="1" applyAlignment="1" applyProtection="1">
      <alignment horizontal="left" vertical="top" wrapText="1"/>
      <protection/>
    </xf>
    <xf numFmtId="0" fontId="14" fillId="20" borderId="59" xfId="0" applyFont="1" applyFill="1" applyBorder="1" applyAlignment="1" applyProtection="1">
      <alignment horizontal="left" vertical="top" wrapText="1"/>
      <protection/>
    </xf>
    <xf numFmtId="0" fontId="14" fillId="20" borderId="17" xfId="0" applyFont="1" applyFill="1" applyBorder="1" applyAlignment="1" applyProtection="1">
      <alignment horizontal="left" vertical="top" wrapText="1"/>
      <protection/>
    </xf>
    <xf numFmtId="0" fontId="14" fillId="8" borderId="39" xfId="0" applyFont="1" applyFill="1" applyBorder="1" applyAlignment="1" applyProtection="1">
      <alignment horizontal="center" vertical="center" wrapText="1"/>
      <protection/>
    </xf>
    <xf numFmtId="0" fontId="14" fillId="8" borderId="31" xfId="0" applyFont="1" applyFill="1" applyBorder="1" applyAlignment="1" applyProtection="1">
      <alignment horizontal="center" vertical="center" wrapText="1"/>
      <protection/>
    </xf>
    <xf numFmtId="0" fontId="0" fillId="8" borderId="35" xfId="0" applyFill="1" applyBorder="1" applyAlignment="1">
      <alignment horizontal="center" vertical="center" wrapText="1"/>
    </xf>
    <xf numFmtId="0" fontId="0" fillId="8" borderId="16" xfId="0" applyFill="1" applyBorder="1" applyAlignment="1">
      <alignment horizontal="center" vertical="center" wrapText="1"/>
    </xf>
    <xf numFmtId="0" fontId="13" fillId="25" borderId="32" xfId="0" applyFont="1" applyFill="1" applyBorder="1" applyAlignment="1" applyProtection="1">
      <alignment horizontal="left" wrapText="1"/>
      <protection/>
    </xf>
    <xf numFmtId="0" fontId="13" fillId="25" borderId="33" xfId="0" applyFont="1" applyFill="1" applyBorder="1" applyAlignment="1" applyProtection="1">
      <alignment horizontal="left" wrapText="1"/>
      <protection/>
    </xf>
    <xf numFmtId="0" fontId="13" fillId="25" borderId="74" xfId="0" applyFont="1" applyFill="1" applyBorder="1" applyAlignment="1" applyProtection="1">
      <alignment horizontal="left" wrapText="1"/>
      <protection/>
    </xf>
    <xf numFmtId="0" fontId="13" fillId="25" borderId="52" xfId="0" applyFont="1" applyFill="1" applyBorder="1" applyAlignment="1" applyProtection="1">
      <alignment horizontal="left" wrapText="1"/>
      <protection/>
    </xf>
    <xf numFmtId="0" fontId="13" fillId="25" borderId="50" xfId="0" applyFont="1" applyFill="1" applyBorder="1" applyAlignment="1" applyProtection="1">
      <alignment horizontal="left" wrapText="1"/>
      <protection/>
    </xf>
    <xf numFmtId="0" fontId="13" fillId="25" borderId="16" xfId="0" applyFont="1" applyFill="1" applyBorder="1" applyAlignment="1" applyProtection="1">
      <alignment horizontal="left" wrapText="1"/>
      <protection/>
    </xf>
    <xf numFmtId="0" fontId="0" fillId="0" borderId="74" xfId="0" applyBorder="1" applyAlignment="1">
      <alignment wrapText="1"/>
    </xf>
    <xf numFmtId="0" fontId="0" fillId="0" borderId="52" xfId="0" applyBorder="1" applyAlignment="1">
      <alignment wrapText="1"/>
    </xf>
    <xf numFmtId="0" fontId="0" fillId="0" borderId="50" xfId="0" applyBorder="1" applyAlignment="1">
      <alignment wrapText="1"/>
    </xf>
    <xf numFmtId="0" fontId="0" fillId="0" borderId="16" xfId="0" applyBorder="1" applyAlignment="1">
      <alignment wrapText="1"/>
    </xf>
    <xf numFmtId="0" fontId="16" fillId="20" borderId="37" xfId="0" applyFont="1" applyFill="1" applyBorder="1" applyAlignment="1" applyProtection="1">
      <alignment horizontal="left" vertical="top" wrapText="1"/>
      <protection/>
    </xf>
    <xf numFmtId="0" fontId="16" fillId="20" borderId="78" xfId="0" applyFont="1" applyFill="1" applyBorder="1" applyAlignment="1" applyProtection="1">
      <alignment horizontal="left" vertical="top" wrapText="1"/>
      <protection/>
    </xf>
    <xf numFmtId="0" fontId="16" fillId="20" borderId="47" xfId="0" applyFont="1" applyFill="1" applyBorder="1" applyAlignment="1" applyProtection="1">
      <alignment horizontal="left" vertical="top" wrapText="1"/>
      <protection/>
    </xf>
    <xf numFmtId="0" fontId="28" fillId="24" borderId="53" xfId="0" applyFont="1" applyFill="1" applyBorder="1" applyAlignment="1" applyProtection="1">
      <alignment horizontal="left" vertical="center" wrapText="1"/>
      <protection/>
    </xf>
    <xf numFmtId="0" fontId="28" fillId="24" borderId="59" xfId="0" applyFont="1" applyFill="1" applyBorder="1" applyAlignment="1" applyProtection="1">
      <alignment horizontal="left" vertical="center" wrapText="1"/>
      <protection/>
    </xf>
    <xf numFmtId="0" fontId="28" fillId="24" borderId="17" xfId="0" applyFont="1" applyFill="1" applyBorder="1" applyAlignment="1" applyProtection="1">
      <alignment horizontal="left" vertical="center" wrapText="1"/>
      <protection/>
    </xf>
    <xf numFmtId="0" fontId="1" fillId="0" borderId="30" xfId="0" applyFont="1" applyBorder="1" applyAlignment="1">
      <alignment horizontal="center" wrapText="1"/>
    </xf>
    <xf numFmtId="0" fontId="1" fillId="0" borderId="80" xfId="0" applyFont="1" applyBorder="1" applyAlignment="1">
      <alignment horizontal="center" wrapText="1"/>
    </xf>
    <xf numFmtId="0" fontId="1" fillId="24" borderId="32" xfId="0" applyFont="1" applyFill="1" applyBorder="1" applyAlignment="1">
      <alignment horizontal="left" vertical="top" wrapText="1"/>
    </xf>
    <xf numFmtId="0" fontId="0" fillId="0" borderId="34" xfId="0" applyBorder="1" applyAlignment="1">
      <alignment horizontal="left" vertical="top" wrapText="1"/>
    </xf>
    <xf numFmtId="0" fontId="0" fillId="0" borderId="25" xfId="0" applyBorder="1" applyAlignment="1">
      <alignment horizontal="left" vertical="top" wrapText="1"/>
    </xf>
    <xf numFmtId="0" fontId="0" fillId="0" borderId="0" xfId="0" applyBorder="1" applyAlignment="1">
      <alignment horizontal="left" vertical="top" wrapText="1"/>
    </xf>
    <xf numFmtId="0" fontId="0" fillId="0" borderId="56" xfId="0" applyBorder="1" applyAlignment="1">
      <alignment horizontal="left" vertical="top" wrapText="1"/>
    </xf>
    <xf numFmtId="0" fontId="0" fillId="0" borderId="73" xfId="0" applyBorder="1" applyAlignment="1">
      <alignment horizontal="left" vertical="top" wrapText="1"/>
    </xf>
    <xf numFmtId="0" fontId="0" fillId="0" borderId="49" xfId="0" applyBorder="1" applyAlignment="1">
      <alignment horizontal="left" vertical="top" wrapText="1"/>
    </xf>
    <xf numFmtId="0" fontId="0" fillId="0" borderId="63" xfId="0" applyBorder="1" applyAlignment="1">
      <alignment horizontal="left" vertical="top" wrapText="1"/>
    </xf>
    <xf numFmtId="0" fontId="43" fillId="24" borderId="0" xfId="0" applyFont="1" applyFill="1" applyBorder="1" applyAlignment="1">
      <alignment horizontal="center" wrapText="1"/>
    </xf>
    <xf numFmtId="0" fontId="2" fillId="20" borderId="40" xfId="0" applyFont="1" applyFill="1" applyBorder="1" applyAlignment="1">
      <alignment horizontal="center" vertical="center" wrapText="1"/>
    </xf>
    <xf numFmtId="0" fontId="2" fillId="20" borderId="64" xfId="0" applyFont="1" applyFill="1" applyBorder="1" applyAlignment="1">
      <alignment horizontal="center" vertical="center" wrapText="1"/>
    </xf>
    <xf numFmtId="0" fontId="2" fillId="20" borderId="65" xfId="0" applyFont="1" applyFill="1" applyBorder="1" applyAlignment="1">
      <alignment horizontal="center" vertical="center" wrapText="1"/>
    </xf>
    <xf numFmtId="1" fontId="2" fillId="20" borderId="33" xfId="0" applyNumberFormat="1" applyFont="1" applyFill="1" applyBorder="1" applyAlignment="1">
      <alignment horizontal="center" vertical="center" wrapText="1"/>
    </xf>
    <xf numFmtId="0" fontId="0" fillId="0" borderId="50" xfId="0" applyBorder="1" applyAlignment="1">
      <alignment horizontal="center" vertical="center" wrapText="1"/>
    </xf>
    <xf numFmtId="1" fontId="2" fillId="21" borderId="40" xfId="0" applyNumberFormat="1" applyFont="1" applyFill="1" applyBorder="1" applyAlignment="1">
      <alignment horizontal="center" vertical="center"/>
    </xf>
    <xf numFmtId="1" fontId="2" fillId="21" borderId="64" xfId="0" applyNumberFormat="1" applyFont="1" applyFill="1" applyBorder="1" applyAlignment="1">
      <alignment horizontal="center" vertical="center"/>
    </xf>
    <xf numFmtId="1" fontId="2" fillId="21" borderId="65" xfId="0" applyNumberFormat="1" applyFont="1" applyFill="1" applyBorder="1" applyAlignment="1">
      <alignment horizontal="center" vertical="center"/>
    </xf>
    <xf numFmtId="1" fontId="2" fillId="21" borderId="32" xfId="0" applyNumberFormat="1" applyFont="1" applyFill="1" applyBorder="1" applyAlignment="1">
      <alignment horizontal="center" vertical="center" wrapText="1"/>
    </xf>
    <xf numFmtId="1" fontId="2" fillId="21" borderId="15" xfId="0" applyNumberFormat="1" applyFont="1" applyFill="1" applyBorder="1" applyAlignment="1">
      <alignment horizontal="center" vertical="center" wrapText="1"/>
    </xf>
    <xf numFmtId="0" fontId="1" fillId="24" borderId="0" xfId="58" applyFont="1" applyFill="1" applyAlignment="1" applyProtection="1">
      <alignment horizontal="left" vertical="center" wrapText="1"/>
      <protection locked="0"/>
    </xf>
    <xf numFmtId="0" fontId="0" fillId="24" borderId="0" xfId="0" applyFill="1" applyAlignment="1">
      <alignment horizontal="left" wrapText="1"/>
    </xf>
    <xf numFmtId="0" fontId="1" fillId="24" borderId="0" xfId="0" applyFont="1" applyFill="1" applyAlignment="1">
      <alignment wrapText="1"/>
    </xf>
    <xf numFmtId="0" fontId="2" fillId="20" borderId="32" xfId="0" applyFont="1" applyFill="1" applyBorder="1" applyAlignment="1">
      <alignment horizontal="center" vertical="center" wrapText="1"/>
    </xf>
    <xf numFmtId="0" fontId="5" fillId="0" borderId="25" xfId="0" applyFont="1" applyBorder="1" applyAlignment="1">
      <alignment horizontal="center" vertical="center" wrapText="1"/>
    </xf>
    <xf numFmtId="0" fontId="5" fillId="0" borderId="73" xfId="0" applyFont="1" applyBorder="1" applyAlignment="1">
      <alignment horizontal="center" vertical="center" wrapText="1"/>
    </xf>
    <xf numFmtId="0" fontId="2" fillId="20" borderId="15" xfId="0" applyFont="1" applyFill="1" applyBorder="1" applyAlignment="1">
      <alignment horizontal="center" vertical="center" wrapText="1"/>
    </xf>
    <xf numFmtId="0" fontId="5" fillId="0" borderId="83" xfId="0" applyFont="1" applyBorder="1" applyAlignment="1">
      <alignment horizontal="center" vertical="center" wrapText="1"/>
    </xf>
    <xf numFmtId="0" fontId="5" fillId="0" borderId="79" xfId="0" applyFont="1" applyBorder="1" applyAlignment="1">
      <alignment horizontal="center" vertical="center" wrapText="1"/>
    </xf>
    <xf numFmtId="0" fontId="2" fillId="20" borderId="33"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49" xfId="0" applyFont="1" applyBorder="1" applyAlignment="1">
      <alignment horizontal="center" vertical="center" wrapText="1"/>
    </xf>
    <xf numFmtId="0" fontId="2" fillId="20" borderId="68" xfId="0" applyFont="1" applyFill="1" applyBorder="1" applyAlignment="1">
      <alignment horizontal="center" vertical="center" wrapText="1"/>
    </xf>
    <xf numFmtId="0" fontId="2" fillId="20" borderId="66" xfId="0" applyFont="1" applyFill="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AppData\Local\Microsoft\Windows\Temporary%20Internet%20Files\Low\Content.IE5\FQP0DFWY\Desktop\Inst%201%20feb%202009\FINAL\Instrukcija%201%20za%20DOB-2010-2012%20za%20CD,%20feb%2011th%20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k."/>
      <sheetName val="Defin."/>
      <sheetName val="Naslovna"/>
      <sheetName val="T.1 Postojeći"/>
      <sheetName val="T.2 Predloženi"/>
      <sheetName val="T.3 Uštede"/>
      <sheetName val="T.4. Zbrojne tabele"/>
      <sheetName val="T.5 Sažetak"/>
    </sheetNames>
    <sheetDataSet>
      <sheetData sheetId="2">
        <row r="17">
          <cell r="E17" t="str">
            <v>(unijeti naziv proračunskog korisnika)</v>
          </cell>
        </row>
      </sheetData>
      <sheetData sheetId="3">
        <row r="30">
          <cell r="I30">
            <v>0</v>
          </cell>
          <cell r="J30">
            <v>0</v>
          </cell>
          <cell r="Q30">
            <v>0</v>
          </cell>
          <cell r="R30">
            <v>0</v>
          </cell>
          <cell r="S30">
            <v>0</v>
          </cell>
          <cell r="T30">
            <v>0</v>
          </cell>
          <cell r="U30">
            <v>0</v>
          </cell>
          <cell r="AB30">
            <v>0</v>
          </cell>
          <cell r="AC30">
            <v>0</v>
          </cell>
          <cell r="AD30">
            <v>0</v>
          </cell>
          <cell r="AE30">
            <v>0</v>
          </cell>
          <cell r="AF30">
            <v>0</v>
          </cell>
          <cell r="AM30">
            <v>0</v>
          </cell>
          <cell r="AN30">
            <v>0</v>
          </cell>
          <cell r="AO30">
            <v>0</v>
          </cell>
          <cell r="AP30">
            <v>0</v>
          </cell>
          <cell r="AQ30">
            <v>0</v>
          </cell>
          <cell r="AX30">
            <v>0</v>
          </cell>
          <cell r="AY30">
            <v>0</v>
          </cell>
          <cell r="AZ30">
            <v>0</v>
          </cell>
          <cell r="BA30">
            <v>0</v>
          </cell>
          <cell r="BB30">
            <v>0</v>
          </cell>
        </row>
        <row r="31">
          <cell r="I31">
            <v>0</v>
          </cell>
          <cell r="J31">
            <v>0</v>
          </cell>
          <cell r="Q31">
            <v>0</v>
          </cell>
          <cell r="R31">
            <v>0</v>
          </cell>
          <cell r="S31">
            <v>0</v>
          </cell>
          <cell r="T31">
            <v>0</v>
          </cell>
          <cell r="U31">
            <v>0</v>
          </cell>
          <cell r="AB31">
            <v>0</v>
          </cell>
          <cell r="AC31">
            <v>0</v>
          </cell>
          <cell r="AD31">
            <v>0</v>
          </cell>
          <cell r="AE31">
            <v>0</v>
          </cell>
          <cell r="AF31">
            <v>0</v>
          </cell>
          <cell r="AM31">
            <v>0</v>
          </cell>
          <cell r="AN31">
            <v>0</v>
          </cell>
          <cell r="AO31">
            <v>0</v>
          </cell>
          <cell r="AP31">
            <v>0</v>
          </cell>
          <cell r="AQ31">
            <v>0</v>
          </cell>
          <cell r="AX31">
            <v>0</v>
          </cell>
          <cell r="AY31">
            <v>0</v>
          </cell>
          <cell r="AZ31">
            <v>0</v>
          </cell>
          <cell r="BA31">
            <v>0</v>
          </cell>
          <cell r="BB31">
            <v>0</v>
          </cell>
        </row>
        <row r="36">
          <cell r="I36">
            <v>0</v>
          </cell>
          <cell r="J36">
            <v>0</v>
          </cell>
        </row>
        <row r="37">
          <cell r="I37">
            <v>0</v>
          </cell>
          <cell r="J37">
            <v>0</v>
          </cell>
        </row>
        <row r="38">
          <cell r="I38">
            <v>0</v>
          </cell>
          <cell r="J38">
            <v>0</v>
          </cell>
        </row>
        <row r="40">
          <cell r="I40">
            <v>0</v>
          </cell>
          <cell r="J40">
            <v>0</v>
          </cell>
        </row>
        <row r="47">
          <cell r="I47">
            <v>0</v>
          </cell>
          <cell r="J47">
            <v>0</v>
          </cell>
        </row>
        <row r="48">
          <cell r="I48">
            <v>0</v>
          </cell>
          <cell r="J48">
            <v>0</v>
          </cell>
        </row>
      </sheetData>
      <sheetData sheetId="4">
        <row r="31">
          <cell r="H31">
            <v>0</v>
          </cell>
          <cell r="I31">
            <v>0</v>
          </cell>
          <cell r="Q31">
            <v>0</v>
          </cell>
          <cell r="R31">
            <v>0</v>
          </cell>
          <cell r="S31">
            <v>0</v>
          </cell>
          <cell r="AA31">
            <v>0</v>
          </cell>
          <cell r="AB31">
            <v>0</v>
          </cell>
          <cell r="AC31">
            <v>0</v>
          </cell>
          <cell r="AK31">
            <v>0</v>
          </cell>
          <cell r="AL31">
            <v>0</v>
          </cell>
          <cell r="AM31">
            <v>0</v>
          </cell>
          <cell r="AU31">
            <v>0</v>
          </cell>
          <cell r="AV31">
            <v>0</v>
          </cell>
          <cell r="AW31">
            <v>0</v>
          </cell>
        </row>
        <row r="32">
          <cell r="H32">
            <v>0</v>
          </cell>
          <cell r="I32">
            <v>0</v>
          </cell>
          <cell r="Q32">
            <v>0</v>
          </cell>
          <cell r="R32">
            <v>0</v>
          </cell>
          <cell r="S32">
            <v>0</v>
          </cell>
          <cell r="AA32">
            <v>0</v>
          </cell>
          <cell r="AB32">
            <v>0</v>
          </cell>
          <cell r="AC32">
            <v>0</v>
          </cell>
          <cell r="AK32">
            <v>0</v>
          </cell>
          <cell r="AL32">
            <v>0</v>
          </cell>
          <cell r="AM32">
            <v>0</v>
          </cell>
          <cell r="AU32">
            <v>0</v>
          </cell>
          <cell r="AV32">
            <v>0</v>
          </cell>
          <cell r="AW32">
            <v>0</v>
          </cell>
        </row>
        <row r="37">
          <cell r="H37">
            <v>0</v>
          </cell>
          <cell r="I37">
            <v>0</v>
          </cell>
        </row>
        <row r="38">
          <cell r="H38">
            <v>0</v>
          </cell>
          <cell r="I38">
            <v>0</v>
          </cell>
        </row>
        <row r="39">
          <cell r="H39">
            <v>0</v>
          </cell>
          <cell r="I39">
            <v>0</v>
          </cell>
        </row>
        <row r="41">
          <cell r="H41">
            <v>0</v>
          </cell>
          <cell r="I41">
            <v>0</v>
          </cell>
        </row>
        <row r="48">
          <cell r="H48">
            <v>0</v>
          </cell>
          <cell r="I48">
            <v>0</v>
          </cell>
        </row>
        <row r="49">
          <cell r="H49">
            <v>0</v>
          </cell>
          <cell r="I49">
            <v>0</v>
          </cell>
        </row>
      </sheetData>
      <sheetData sheetId="5">
        <row r="21">
          <cell r="H21">
            <v>0</v>
          </cell>
          <cell r="I21">
            <v>0</v>
          </cell>
          <cell r="P21">
            <v>0</v>
          </cell>
          <cell r="Q21">
            <v>0</v>
          </cell>
          <cell r="R21">
            <v>0</v>
          </cell>
          <cell r="Y21">
            <v>0</v>
          </cell>
          <cell r="Z21">
            <v>0</v>
          </cell>
          <cell r="AA21">
            <v>0</v>
          </cell>
          <cell r="AH21">
            <v>0</v>
          </cell>
          <cell r="AI21">
            <v>0</v>
          </cell>
          <cell r="AJ21">
            <v>0</v>
          </cell>
          <cell r="AQ21">
            <v>0</v>
          </cell>
          <cell r="AR21">
            <v>0</v>
          </cell>
          <cell r="AS21">
            <v>0</v>
          </cell>
        </row>
        <row r="22">
          <cell r="H22">
            <v>0</v>
          </cell>
          <cell r="I22">
            <v>0</v>
          </cell>
          <cell r="P22">
            <v>0</v>
          </cell>
          <cell r="Q22">
            <v>0</v>
          </cell>
          <cell r="R22">
            <v>0</v>
          </cell>
          <cell r="Y22">
            <v>0</v>
          </cell>
          <cell r="Z22">
            <v>0</v>
          </cell>
          <cell r="AA22">
            <v>0</v>
          </cell>
          <cell r="AH22">
            <v>0</v>
          </cell>
          <cell r="AI22">
            <v>0</v>
          </cell>
          <cell r="AJ22">
            <v>0</v>
          </cell>
          <cell r="AQ22">
            <v>0</v>
          </cell>
          <cell r="AR22">
            <v>0</v>
          </cell>
          <cell r="AS22">
            <v>0</v>
          </cell>
        </row>
        <row r="27">
          <cell r="H27">
            <v>0</v>
          </cell>
          <cell r="I27">
            <v>0</v>
          </cell>
        </row>
        <row r="28">
          <cell r="H28">
            <v>0</v>
          </cell>
          <cell r="I28">
            <v>0</v>
          </cell>
        </row>
        <row r="29">
          <cell r="H29">
            <v>0</v>
          </cell>
          <cell r="I29">
            <v>0</v>
          </cell>
        </row>
        <row r="31">
          <cell r="H31">
            <v>0</v>
          </cell>
          <cell r="I31">
            <v>0</v>
          </cell>
        </row>
        <row r="38">
          <cell r="H38">
            <v>0</v>
          </cell>
          <cell r="I38">
            <v>0</v>
          </cell>
        </row>
        <row r="39">
          <cell r="H39">
            <v>0</v>
          </cell>
          <cell r="I3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vml" /><Relationship Id="rId3"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5:I16"/>
  <sheetViews>
    <sheetView tabSelected="1" view="pageBreakPreview" zoomScale="160" zoomScaleNormal="160" zoomScaleSheetLayoutView="160" zoomScalePageLayoutView="0" workbookViewId="0" topLeftCell="A1">
      <selection activeCell="B21" sqref="B21"/>
    </sheetView>
  </sheetViews>
  <sheetFormatPr defaultColWidth="9.140625" defaultRowHeight="12.75"/>
  <cols>
    <col min="1" max="16384" width="9.140625" style="119" customWidth="1"/>
  </cols>
  <sheetData>
    <row r="4" ht="13.5" thickBot="1"/>
    <row r="5" spans="2:9" ht="12.75">
      <c r="B5" s="614" t="s">
        <v>596</v>
      </c>
      <c r="C5" s="615"/>
      <c r="D5" s="615"/>
      <c r="E5" s="615"/>
      <c r="F5" s="615"/>
      <c r="G5" s="615"/>
      <c r="H5" s="615"/>
      <c r="I5" s="616"/>
    </row>
    <row r="6" spans="2:9" ht="12.75">
      <c r="B6" s="617"/>
      <c r="C6" s="618"/>
      <c r="D6" s="618"/>
      <c r="E6" s="618"/>
      <c r="F6" s="618"/>
      <c r="G6" s="618"/>
      <c r="H6" s="618"/>
      <c r="I6" s="619"/>
    </row>
    <row r="7" spans="2:9" ht="12.75">
      <c r="B7" s="617"/>
      <c r="C7" s="618"/>
      <c r="D7" s="618"/>
      <c r="E7" s="618"/>
      <c r="F7" s="618"/>
      <c r="G7" s="618"/>
      <c r="H7" s="618"/>
      <c r="I7" s="619"/>
    </row>
    <row r="8" spans="2:9" ht="12.75">
      <c r="B8" s="617"/>
      <c r="C8" s="618"/>
      <c r="D8" s="618"/>
      <c r="E8" s="618"/>
      <c r="F8" s="618"/>
      <c r="G8" s="618"/>
      <c r="H8" s="618"/>
      <c r="I8" s="619"/>
    </row>
    <row r="9" spans="2:9" ht="12.75">
      <c r="B9" s="617"/>
      <c r="C9" s="618"/>
      <c r="D9" s="618"/>
      <c r="E9" s="618"/>
      <c r="F9" s="618"/>
      <c r="G9" s="618"/>
      <c r="H9" s="618"/>
      <c r="I9" s="619"/>
    </row>
    <row r="10" spans="2:9" ht="12.75">
      <c r="B10" s="617"/>
      <c r="C10" s="618"/>
      <c r="D10" s="618"/>
      <c r="E10" s="618"/>
      <c r="F10" s="618"/>
      <c r="G10" s="618"/>
      <c r="H10" s="618"/>
      <c r="I10" s="619"/>
    </row>
    <row r="11" spans="2:9" ht="12.75">
      <c r="B11" s="617"/>
      <c r="C11" s="618"/>
      <c r="D11" s="618"/>
      <c r="E11" s="618"/>
      <c r="F11" s="618"/>
      <c r="G11" s="618"/>
      <c r="H11" s="618"/>
      <c r="I11" s="619"/>
    </row>
    <row r="12" spans="2:9" ht="12.75">
      <c r="B12" s="617"/>
      <c r="C12" s="618"/>
      <c r="D12" s="618"/>
      <c r="E12" s="618"/>
      <c r="F12" s="618"/>
      <c r="G12" s="618"/>
      <c r="H12" s="618"/>
      <c r="I12" s="619"/>
    </row>
    <row r="13" spans="2:9" ht="12.75">
      <c r="B13" s="617"/>
      <c r="C13" s="618"/>
      <c r="D13" s="618"/>
      <c r="E13" s="618"/>
      <c r="F13" s="618"/>
      <c r="G13" s="618"/>
      <c r="H13" s="618"/>
      <c r="I13" s="619"/>
    </row>
    <row r="14" spans="2:9" ht="12.75">
      <c r="B14" s="617"/>
      <c r="C14" s="618"/>
      <c r="D14" s="618"/>
      <c r="E14" s="618"/>
      <c r="F14" s="618"/>
      <c r="G14" s="618"/>
      <c r="H14" s="618"/>
      <c r="I14" s="619"/>
    </row>
    <row r="15" spans="2:9" ht="12.75">
      <c r="B15" s="617"/>
      <c r="C15" s="618"/>
      <c r="D15" s="618"/>
      <c r="E15" s="618"/>
      <c r="F15" s="618"/>
      <c r="G15" s="618"/>
      <c r="H15" s="618"/>
      <c r="I15" s="619"/>
    </row>
    <row r="16" spans="2:9" ht="40.5" customHeight="1" thickBot="1">
      <c r="B16" s="620"/>
      <c r="C16" s="621"/>
      <c r="D16" s="621"/>
      <c r="E16" s="621"/>
      <c r="F16" s="621"/>
      <c r="G16" s="621"/>
      <c r="H16" s="621"/>
      <c r="I16" s="622"/>
    </row>
  </sheetData>
  <sheetProtection/>
  <mergeCells count="1">
    <mergeCell ref="B5:I16"/>
  </mergeCells>
  <printOptions/>
  <pageMargins left="0.75" right="0.75" top="1" bottom="1" header="0.5" footer="0.5"/>
  <pageSetup fitToHeight="1" fitToWidth="1" horizontalDpi="600" verticalDpi="600" orientation="landscape" r:id="rId1"/>
</worksheet>
</file>

<file path=xl/worksheets/sheet10.xml><?xml version="1.0" encoding="utf-8"?>
<worksheet xmlns="http://schemas.openxmlformats.org/spreadsheetml/2006/main" xmlns:r="http://schemas.openxmlformats.org/officeDocument/2006/relationships">
  <dimension ref="A1:W33"/>
  <sheetViews>
    <sheetView view="pageBreakPreview" zoomScaleSheetLayoutView="100" zoomScalePageLayoutView="0" workbookViewId="0" topLeftCell="A1">
      <selection activeCell="G11" sqref="G11"/>
    </sheetView>
  </sheetViews>
  <sheetFormatPr defaultColWidth="9.140625" defaultRowHeight="12.75"/>
  <cols>
    <col min="1" max="1" width="4.421875" style="0" customWidth="1"/>
    <col min="2" max="2" width="18.8515625" style="0" customWidth="1"/>
    <col min="3" max="3" width="32.7109375" style="0" customWidth="1"/>
    <col min="4" max="4" width="13.7109375" style="0" hidden="1" customWidth="1"/>
    <col min="5" max="5" width="16.00390625" style="0" hidden="1" customWidth="1"/>
    <col min="6" max="6" width="17.421875" style="0" customWidth="1"/>
    <col min="7" max="7" width="14.7109375" style="0" customWidth="1"/>
    <col min="8" max="8" width="14.8515625" style="0" customWidth="1"/>
    <col min="9" max="10" width="15.140625" style="0" customWidth="1"/>
    <col min="11" max="11" width="15.7109375" style="0" customWidth="1"/>
    <col min="12" max="12" width="18.7109375" style="0" customWidth="1"/>
    <col min="13" max="13" width="17.140625" style="0" customWidth="1"/>
    <col min="14" max="14" width="20.421875" style="0" customWidth="1"/>
    <col min="15" max="15" width="21.7109375" style="0" customWidth="1"/>
    <col min="16" max="16" width="19.421875" style="0" customWidth="1"/>
    <col min="17" max="17" width="17.8515625" style="0" customWidth="1"/>
    <col min="18" max="18" width="19.421875" style="0" customWidth="1"/>
    <col min="19" max="19" width="17.8515625" style="0" customWidth="1"/>
    <col min="20" max="20" width="16.8515625" style="0" hidden="1" customWidth="1"/>
  </cols>
  <sheetData>
    <row r="1" spans="2:23" ht="20.25">
      <c r="B1" s="843" t="s">
        <v>164</v>
      </c>
      <c r="C1" s="843"/>
      <c r="D1" s="843"/>
      <c r="E1" s="843"/>
      <c r="F1" s="843"/>
      <c r="G1" s="843"/>
      <c r="H1" s="843"/>
      <c r="I1" s="843"/>
      <c r="J1" s="843"/>
      <c r="K1" s="843"/>
      <c r="L1" s="843"/>
      <c r="M1" s="843"/>
      <c r="N1" s="843" t="s">
        <v>172</v>
      </c>
      <c r="O1" s="843"/>
      <c r="P1" s="843"/>
      <c r="Q1" s="843"/>
      <c r="R1" s="843"/>
      <c r="S1" s="843"/>
      <c r="T1" s="843"/>
      <c r="U1" s="843"/>
      <c r="V1" s="843"/>
      <c r="W1" s="843"/>
    </row>
    <row r="3" spans="11:20" ht="13.5" customHeight="1" thickBot="1">
      <c r="K3" s="829" t="s">
        <v>165</v>
      </c>
      <c r="L3" s="830"/>
      <c r="M3" s="830"/>
      <c r="Q3" s="829" t="s">
        <v>173</v>
      </c>
      <c r="R3" s="830"/>
      <c r="S3" s="830"/>
      <c r="T3" s="576"/>
    </row>
    <row r="4" spans="1:20" ht="36.75" customHeight="1">
      <c r="A4" s="46"/>
      <c r="B4" s="47"/>
      <c r="C4" s="48"/>
      <c r="F4" s="838" t="s">
        <v>627</v>
      </c>
      <c r="G4" s="839"/>
      <c r="H4" s="839"/>
      <c r="I4" s="839"/>
      <c r="J4" s="831" t="s">
        <v>628</v>
      </c>
      <c r="K4" s="832"/>
      <c r="L4" s="832"/>
      <c r="M4" s="833"/>
      <c r="N4" s="838" t="s">
        <v>635</v>
      </c>
      <c r="O4" s="839"/>
      <c r="P4" s="839"/>
      <c r="Q4" s="840" t="s">
        <v>636</v>
      </c>
      <c r="R4" s="841"/>
      <c r="S4" s="842"/>
      <c r="T4" s="39"/>
    </row>
    <row r="5" spans="1:19" ht="30.75" customHeight="1">
      <c r="A5" s="852" t="s">
        <v>133</v>
      </c>
      <c r="B5" s="850" t="s">
        <v>629</v>
      </c>
      <c r="C5" s="848" t="s">
        <v>630</v>
      </c>
      <c r="D5" s="44"/>
      <c r="E5" s="848" t="s">
        <v>631</v>
      </c>
      <c r="F5" s="857" t="s">
        <v>166</v>
      </c>
      <c r="G5" s="858"/>
      <c r="H5" s="854" t="s">
        <v>632</v>
      </c>
      <c r="I5" s="855"/>
      <c r="J5" s="801" t="s">
        <v>167</v>
      </c>
      <c r="K5" s="801" t="s">
        <v>168</v>
      </c>
      <c r="L5" s="835" t="s">
        <v>169</v>
      </c>
      <c r="M5" s="856" t="s">
        <v>170</v>
      </c>
      <c r="N5" s="801" t="s">
        <v>171</v>
      </c>
      <c r="O5" s="835" t="s">
        <v>637</v>
      </c>
      <c r="P5" s="836" t="s">
        <v>638</v>
      </c>
      <c r="Q5" s="801" t="s">
        <v>171</v>
      </c>
      <c r="R5" s="835" t="s">
        <v>637</v>
      </c>
      <c r="S5" s="836" t="s">
        <v>638</v>
      </c>
    </row>
    <row r="6" spans="1:19" ht="99" customHeight="1">
      <c r="A6" s="853"/>
      <c r="B6" s="851"/>
      <c r="C6" s="849"/>
      <c r="D6" s="45"/>
      <c r="E6" s="849"/>
      <c r="F6" s="41" t="s">
        <v>633</v>
      </c>
      <c r="G6" s="13" t="s">
        <v>634</v>
      </c>
      <c r="H6" s="41" t="s">
        <v>633</v>
      </c>
      <c r="I6" s="13" t="s">
        <v>634</v>
      </c>
      <c r="J6" s="801"/>
      <c r="K6" s="801"/>
      <c r="L6" s="835"/>
      <c r="M6" s="856"/>
      <c r="N6" s="834"/>
      <c r="O6" s="777"/>
      <c r="P6" s="837"/>
      <c r="Q6" s="834"/>
      <c r="R6" s="777"/>
      <c r="S6" s="837"/>
    </row>
    <row r="7" spans="1:19" s="52" customFormat="1" ht="26.25" thickBot="1">
      <c r="A7" s="65">
        <v>1</v>
      </c>
      <c r="B7" s="66">
        <v>2</v>
      </c>
      <c r="C7" s="67" t="s">
        <v>187</v>
      </c>
      <c r="D7" s="68"/>
      <c r="E7" s="69">
        <v>4</v>
      </c>
      <c r="F7" s="65">
        <v>4</v>
      </c>
      <c r="G7" s="68">
        <v>5</v>
      </c>
      <c r="H7" s="68">
        <v>6</v>
      </c>
      <c r="I7" s="70">
        <v>7</v>
      </c>
      <c r="J7" s="56">
        <v>8</v>
      </c>
      <c r="K7" s="56">
        <v>9</v>
      </c>
      <c r="L7" s="57">
        <v>10</v>
      </c>
      <c r="M7" s="58">
        <v>11</v>
      </c>
      <c r="N7" s="56">
        <v>12</v>
      </c>
      <c r="O7" s="57">
        <v>13</v>
      </c>
      <c r="P7" s="59">
        <v>14</v>
      </c>
      <c r="Q7" s="56">
        <v>15</v>
      </c>
      <c r="R7" s="57">
        <v>16</v>
      </c>
      <c r="S7" s="59">
        <v>17</v>
      </c>
    </row>
    <row r="8" spans="1:19" ht="72" customHeight="1">
      <c r="A8" s="71"/>
      <c r="B8" s="72"/>
      <c r="C8" s="73"/>
      <c r="D8" s="74"/>
      <c r="E8" s="75"/>
      <c r="F8" s="71"/>
      <c r="G8" s="76"/>
      <c r="H8" s="76"/>
      <c r="I8" s="77"/>
      <c r="J8" s="580"/>
      <c r="K8" s="53"/>
      <c r="L8" s="54"/>
      <c r="M8" s="55"/>
      <c r="N8" s="53"/>
      <c r="O8" s="49"/>
      <c r="P8" s="55"/>
      <c r="Q8" s="53"/>
      <c r="R8" s="49"/>
      <c r="S8" s="55"/>
    </row>
    <row r="9" spans="1:19" ht="66" customHeight="1">
      <c r="A9" s="42"/>
      <c r="B9" s="24"/>
      <c r="C9" s="51"/>
      <c r="D9" s="50"/>
      <c r="E9" s="40"/>
      <c r="F9" s="42"/>
      <c r="G9" s="23"/>
      <c r="H9" s="23"/>
      <c r="I9" s="43"/>
      <c r="J9" s="581"/>
      <c r="K9" s="42"/>
      <c r="L9" s="40"/>
      <c r="M9" s="43"/>
      <c r="N9" s="42"/>
      <c r="O9" s="23"/>
      <c r="P9" s="43"/>
      <c r="Q9" s="42"/>
      <c r="R9" s="23"/>
      <c r="S9" s="43"/>
    </row>
    <row r="10" spans="1:19" ht="63" customHeight="1" thickBot="1">
      <c r="A10" s="78"/>
      <c r="B10" s="79"/>
      <c r="C10" s="80"/>
      <c r="D10" s="81"/>
      <c r="E10" s="82"/>
      <c r="F10" s="78"/>
      <c r="G10" s="79"/>
      <c r="H10" s="79"/>
      <c r="I10" s="80"/>
      <c r="J10" s="582"/>
      <c r="K10" s="60"/>
      <c r="L10" s="63"/>
      <c r="M10" s="62"/>
      <c r="N10" s="60"/>
      <c r="O10" s="61"/>
      <c r="P10" s="62"/>
      <c r="Q10" s="60"/>
      <c r="R10" s="61"/>
      <c r="S10" s="62"/>
    </row>
    <row r="11" spans="1:19" ht="72" customHeight="1" thickBot="1">
      <c r="A11" s="64"/>
      <c r="B11" s="225" t="s">
        <v>521</v>
      </c>
      <c r="C11" s="226">
        <f>+C8+C9+C10</f>
        <v>0</v>
      </c>
      <c r="D11" s="224">
        <f aca="true" t="shared" si="0" ref="D11:S11">+D8+D9+D10</f>
        <v>0</v>
      </c>
      <c r="E11" s="224">
        <f t="shared" si="0"/>
        <v>0</v>
      </c>
      <c r="F11" s="224">
        <f t="shared" si="0"/>
        <v>0</v>
      </c>
      <c r="G11" s="224">
        <f t="shared" si="0"/>
        <v>0</v>
      </c>
      <c r="H11" s="224">
        <f t="shared" si="0"/>
        <v>0</v>
      </c>
      <c r="I11" s="224">
        <f t="shared" si="0"/>
        <v>0</v>
      </c>
      <c r="J11" s="224"/>
      <c r="K11" s="224">
        <f t="shared" si="0"/>
        <v>0</v>
      </c>
      <c r="L11" s="224">
        <f t="shared" si="0"/>
        <v>0</v>
      </c>
      <c r="M11" s="224">
        <f t="shared" si="0"/>
        <v>0</v>
      </c>
      <c r="N11" s="224">
        <f t="shared" si="0"/>
        <v>0</v>
      </c>
      <c r="O11" s="224">
        <f t="shared" si="0"/>
        <v>0</v>
      </c>
      <c r="P11" s="224">
        <f t="shared" si="0"/>
        <v>0</v>
      </c>
      <c r="Q11" s="224">
        <f t="shared" si="0"/>
        <v>0</v>
      </c>
      <c r="R11" s="224">
        <f t="shared" si="0"/>
        <v>0</v>
      </c>
      <c r="S11" s="224">
        <f t="shared" si="0"/>
        <v>0</v>
      </c>
    </row>
    <row r="12" spans="1:20" ht="12.75" customHeight="1">
      <c r="A12" s="844" t="s">
        <v>174</v>
      </c>
      <c r="B12" s="844"/>
      <c r="C12" s="844"/>
      <c r="D12" s="844"/>
      <c r="E12" s="844"/>
      <c r="F12" s="844"/>
      <c r="G12" s="844"/>
      <c r="H12" s="844"/>
      <c r="I12" s="844"/>
      <c r="J12" s="844"/>
      <c r="K12" s="844"/>
      <c r="L12" s="844"/>
      <c r="M12" s="844"/>
      <c r="N12" s="846"/>
      <c r="O12" s="846"/>
      <c r="P12" s="846"/>
      <c r="Q12" s="846"/>
      <c r="R12" s="846"/>
      <c r="S12" s="846"/>
      <c r="T12" s="83"/>
    </row>
    <row r="13" spans="1:20" ht="72" customHeight="1">
      <c r="A13" s="845"/>
      <c r="B13" s="845"/>
      <c r="C13" s="845"/>
      <c r="D13" s="845"/>
      <c r="E13" s="845"/>
      <c r="F13" s="845"/>
      <c r="G13" s="845"/>
      <c r="H13" s="845"/>
      <c r="I13" s="845"/>
      <c r="J13" s="845"/>
      <c r="K13" s="845"/>
      <c r="L13" s="845"/>
      <c r="M13" s="845"/>
      <c r="N13" s="847"/>
      <c r="O13" s="847"/>
      <c r="P13" s="847"/>
      <c r="Q13" s="847"/>
      <c r="R13" s="847"/>
      <c r="S13" s="847"/>
      <c r="T13" s="84"/>
    </row>
    <row r="14" spans="1:20" ht="12.75">
      <c r="A14" s="847"/>
      <c r="B14" s="847"/>
      <c r="C14" s="847"/>
      <c r="D14" s="847"/>
      <c r="E14" s="847"/>
      <c r="F14" s="847"/>
      <c r="G14" s="847"/>
      <c r="H14" s="847"/>
      <c r="I14" s="847"/>
      <c r="J14" s="847"/>
      <c r="K14" s="847"/>
      <c r="L14" s="847"/>
      <c r="M14" s="847"/>
      <c r="N14" s="847"/>
      <c r="O14" s="847"/>
      <c r="P14" s="847"/>
      <c r="Q14" s="847"/>
      <c r="R14" s="847"/>
      <c r="S14" s="847"/>
      <c r="T14" s="847"/>
    </row>
    <row r="15" spans="1:20" ht="12.75">
      <c r="A15" s="847"/>
      <c r="B15" s="847"/>
      <c r="C15" s="847"/>
      <c r="D15" s="847"/>
      <c r="E15" s="847"/>
      <c r="F15" s="847"/>
      <c r="G15" s="847"/>
      <c r="H15" s="847"/>
      <c r="I15" s="847"/>
      <c r="J15" s="847"/>
      <c r="K15" s="847"/>
      <c r="L15" s="847"/>
      <c r="M15" s="847"/>
      <c r="N15" s="847"/>
      <c r="O15" s="847"/>
      <c r="P15" s="847"/>
      <c r="Q15" s="847"/>
      <c r="R15" s="847"/>
      <c r="S15" s="847"/>
      <c r="T15" s="847"/>
    </row>
    <row r="16" spans="1:20" ht="12.75">
      <c r="A16" s="847"/>
      <c r="B16" s="847"/>
      <c r="C16" s="847"/>
      <c r="D16" s="847"/>
      <c r="E16" s="847"/>
      <c r="F16" s="847"/>
      <c r="G16" s="847"/>
      <c r="H16" s="847"/>
      <c r="I16" s="847"/>
      <c r="J16" s="847"/>
      <c r="K16" s="847"/>
      <c r="L16" s="847"/>
      <c r="M16" s="847"/>
      <c r="N16" s="847"/>
      <c r="O16" s="847"/>
      <c r="P16" s="847"/>
      <c r="Q16" s="847"/>
      <c r="R16" s="847"/>
      <c r="S16" s="847"/>
      <c r="T16" s="847"/>
    </row>
    <row r="17" spans="1:20" ht="12.75">
      <c r="A17" s="847"/>
      <c r="B17" s="847"/>
      <c r="C17" s="847"/>
      <c r="D17" s="847"/>
      <c r="E17" s="847"/>
      <c r="F17" s="847"/>
      <c r="G17" s="847"/>
      <c r="H17" s="847"/>
      <c r="I17" s="847"/>
      <c r="J17" s="847"/>
      <c r="K17" s="847"/>
      <c r="L17" s="847"/>
      <c r="M17" s="847"/>
      <c r="N17" s="847"/>
      <c r="O17" s="847"/>
      <c r="P17" s="847"/>
      <c r="Q17" s="847"/>
      <c r="R17" s="847"/>
      <c r="S17" s="847"/>
      <c r="T17" s="847"/>
    </row>
    <row r="18" spans="1:20" ht="12.75" hidden="1">
      <c r="A18" s="847"/>
      <c r="B18" s="847"/>
      <c r="C18" s="847"/>
      <c r="D18" s="847"/>
      <c r="E18" s="847"/>
      <c r="F18" s="847"/>
      <c r="G18" s="847"/>
      <c r="H18" s="847"/>
      <c r="I18" s="847"/>
      <c r="J18" s="847"/>
      <c r="K18" s="847"/>
      <c r="L18" s="847"/>
      <c r="M18" s="847"/>
      <c r="N18" s="847"/>
      <c r="O18" s="847"/>
      <c r="P18" s="847"/>
      <c r="Q18" s="847"/>
      <c r="R18" s="847"/>
      <c r="S18" s="847"/>
      <c r="T18" s="847"/>
    </row>
    <row r="19" spans="1:20" ht="12.75" hidden="1">
      <c r="A19" s="847"/>
      <c r="B19" s="847"/>
      <c r="C19" s="847"/>
      <c r="D19" s="847"/>
      <c r="E19" s="847"/>
      <c r="F19" s="847"/>
      <c r="G19" s="847"/>
      <c r="H19" s="847"/>
      <c r="I19" s="847"/>
      <c r="J19" s="847"/>
      <c r="K19" s="847"/>
      <c r="L19" s="847"/>
      <c r="M19" s="847"/>
      <c r="N19" s="847"/>
      <c r="O19" s="847"/>
      <c r="P19" s="847"/>
      <c r="Q19" s="847"/>
      <c r="R19" s="847"/>
      <c r="S19" s="847"/>
      <c r="T19" s="847"/>
    </row>
    <row r="20" spans="1:20" ht="12.75" hidden="1">
      <c r="A20" s="847"/>
      <c r="B20" s="847"/>
      <c r="C20" s="847"/>
      <c r="D20" s="847"/>
      <c r="E20" s="847"/>
      <c r="F20" s="847"/>
      <c r="G20" s="847"/>
      <c r="H20" s="847"/>
      <c r="I20" s="847"/>
      <c r="J20" s="847"/>
      <c r="K20" s="847"/>
      <c r="L20" s="847"/>
      <c r="M20" s="847"/>
      <c r="N20" s="847"/>
      <c r="O20" s="847"/>
      <c r="P20" s="847"/>
      <c r="Q20" s="847"/>
      <c r="R20" s="847"/>
      <c r="S20" s="847"/>
      <c r="T20" s="847"/>
    </row>
    <row r="21" spans="1:20" ht="12.75" hidden="1">
      <c r="A21" s="847"/>
      <c r="B21" s="847"/>
      <c r="C21" s="847"/>
      <c r="D21" s="847"/>
      <c r="E21" s="847"/>
      <c r="F21" s="847"/>
      <c r="G21" s="847"/>
      <c r="H21" s="847"/>
      <c r="I21" s="847"/>
      <c r="J21" s="847"/>
      <c r="K21" s="847"/>
      <c r="L21" s="847"/>
      <c r="M21" s="847"/>
      <c r="N21" s="847"/>
      <c r="O21" s="847"/>
      <c r="P21" s="847"/>
      <c r="Q21" s="847"/>
      <c r="R21" s="847"/>
      <c r="S21" s="847"/>
      <c r="T21" s="847"/>
    </row>
    <row r="22" spans="1:20" ht="12.75" hidden="1">
      <c r="A22" s="847"/>
      <c r="B22" s="847"/>
      <c r="C22" s="847"/>
      <c r="D22" s="847"/>
      <c r="E22" s="847"/>
      <c r="F22" s="847"/>
      <c r="G22" s="847"/>
      <c r="H22" s="847"/>
      <c r="I22" s="847"/>
      <c r="J22" s="847"/>
      <c r="K22" s="847"/>
      <c r="L22" s="847"/>
      <c r="M22" s="847"/>
      <c r="N22" s="847"/>
      <c r="O22" s="847"/>
      <c r="P22" s="847"/>
      <c r="Q22" s="847"/>
      <c r="R22" s="847"/>
      <c r="S22" s="847"/>
      <c r="T22" s="847"/>
    </row>
    <row r="23" spans="1:20" ht="12.75" hidden="1">
      <c r="A23" s="847"/>
      <c r="B23" s="847"/>
      <c r="C23" s="847"/>
      <c r="D23" s="847"/>
      <c r="E23" s="847"/>
      <c r="F23" s="847"/>
      <c r="G23" s="847"/>
      <c r="H23" s="847"/>
      <c r="I23" s="847"/>
      <c r="J23" s="847"/>
      <c r="K23" s="847"/>
      <c r="L23" s="847"/>
      <c r="M23" s="847"/>
      <c r="N23" s="847"/>
      <c r="O23" s="847"/>
      <c r="P23" s="847"/>
      <c r="Q23" s="847"/>
      <c r="R23" s="847"/>
      <c r="S23" s="847"/>
      <c r="T23" s="847"/>
    </row>
    <row r="24" spans="1:20" ht="12.75" hidden="1">
      <c r="A24" s="847"/>
      <c r="B24" s="847"/>
      <c r="C24" s="847"/>
      <c r="D24" s="847"/>
      <c r="E24" s="847"/>
      <c r="F24" s="847"/>
      <c r="G24" s="847"/>
      <c r="H24" s="847"/>
      <c r="I24" s="847"/>
      <c r="J24" s="847"/>
      <c r="K24" s="847"/>
      <c r="L24" s="847"/>
      <c r="M24" s="847"/>
      <c r="N24" s="847"/>
      <c r="O24" s="847"/>
      <c r="P24" s="847"/>
      <c r="Q24" s="847"/>
      <c r="R24" s="847"/>
      <c r="S24" s="847"/>
      <c r="T24" s="847"/>
    </row>
    <row r="25" spans="1:20" ht="12.75" hidden="1">
      <c r="A25" s="847"/>
      <c r="B25" s="847"/>
      <c r="C25" s="847"/>
      <c r="D25" s="847"/>
      <c r="E25" s="847"/>
      <c r="F25" s="847"/>
      <c r="G25" s="847"/>
      <c r="H25" s="847"/>
      <c r="I25" s="847"/>
      <c r="J25" s="847"/>
      <c r="K25" s="847"/>
      <c r="L25" s="847"/>
      <c r="M25" s="847"/>
      <c r="N25" s="847"/>
      <c r="O25" s="847"/>
      <c r="P25" s="847"/>
      <c r="Q25" s="847"/>
      <c r="R25" s="847"/>
      <c r="S25" s="847"/>
      <c r="T25" s="847"/>
    </row>
    <row r="26" spans="1:20" ht="12.75" hidden="1">
      <c r="A26" s="847"/>
      <c r="B26" s="847"/>
      <c r="C26" s="847"/>
      <c r="D26" s="847"/>
      <c r="E26" s="847"/>
      <c r="F26" s="847"/>
      <c r="G26" s="847"/>
      <c r="H26" s="847"/>
      <c r="I26" s="847"/>
      <c r="J26" s="847"/>
      <c r="K26" s="847"/>
      <c r="L26" s="847"/>
      <c r="M26" s="847"/>
      <c r="N26" s="847"/>
      <c r="O26" s="847"/>
      <c r="P26" s="847"/>
      <c r="Q26" s="847"/>
      <c r="R26" s="847"/>
      <c r="S26" s="847"/>
      <c r="T26" s="847"/>
    </row>
    <row r="27" spans="1:20" ht="12.75" hidden="1">
      <c r="A27" s="847"/>
      <c r="B27" s="847"/>
      <c r="C27" s="847"/>
      <c r="D27" s="847"/>
      <c r="E27" s="847"/>
      <c r="F27" s="847"/>
      <c r="G27" s="847"/>
      <c r="H27" s="847"/>
      <c r="I27" s="847"/>
      <c r="J27" s="847"/>
      <c r="K27" s="847"/>
      <c r="L27" s="847"/>
      <c r="M27" s="847"/>
      <c r="N27" s="847"/>
      <c r="O27" s="847"/>
      <c r="P27" s="847"/>
      <c r="Q27" s="847"/>
      <c r="R27" s="847"/>
      <c r="S27" s="847"/>
      <c r="T27" s="847"/>
    </row>
    <row r="28" spans="1:20" ht="12.75" hidden="1">
      <c r="A28" s="847"/>
      <c r="B28" s="847"/>
      <c r="C28" s="847"/>
      <c r="D28" s="847"/>
      <c r="E28" s="847"/>
      <c r="F28" s="847"/>
      <c r="G28" s="847"/>
      <c r="H28" s="847"/>
      <c r="I28" s="847"/>
      <c r="J28" s="847"/>
      <c r="K28" s="847"/>
      <c r="L28" s="847"/>
      <c r="M28" s="847"/>
      <c r="N28" s="847"/>
      <c r="O28" s="847"/>
      <c r="P28" s="847"/>
      <c r="Q28" s="847"/>
      <c r="R28" s="847"/>
      <c r="S28" s="847"/>
      <c r="T28" s="847"/>
    </row>
    <row r="29" spans="1:20" ht="12.75" hidden="1">
      <c r="A29" s="847"/>
      <c r="B29" s="847"/>
      <c r="C29" s="847"/>
      <c r="D29" s="847"/>
      <c r="E29" s="847"/>
      <c r="F29" s="847"/>
      <c r="G29" s="847"/>
      <c r="H29" s="847"/>
      <c r="I29" s="847"/>
      <c r="J29" s="847"/>
      <c r="K29" s="847"/>
      <c r="L29" s="847"/>
      <c r="M29" s="847"/>
      <c r="N29" s="847"/>
      <c r="O29" s="847"/>
      <c r="P29" s="847"/>
      <c r="Q29" s="847"/>
      <c r="R29" s="847"/>
      <c r="S29" s="847"/>
      <c r="T29" s="847"/>
    </row>
    <row r="30" spans="1:20" ht="12.75" hidden="1">
      <c r="A30" s="847"/>
      <c r="B30" s="847"/>
      <c r="C30" s="847"/>
      <c r="D30" s="847"/>
      <c r="E30" s="847"/>
      <c r="F30" s="847"/>
      <c r="G30" s="847"/>
      <c r="H30" s="847"/>
      <c r="I30" s="847"/>
      <c r="J30" s="847"/>
      <c r="K30" s="847"/>
      <c r="L30" s="847"/>
      <c r="M30" s="847"/>
      <c r="N30" s="847"/>
      <c r="O30" s="847"/>
      <c r="P30" s="847"/>
      <c r="Q30" s="847"/>
      <c r="R30" s="847"/>
      <c r="S30" s="847"/>
      <c r="T30" s="847"/>
    </row>
    <row r="31" spans="1:20" ht="12.75" hidden="1">
      <c r="A31" s="847"/>
      <c r="B31" s="847"/>
      <c r="C31" s="847"/>
      <c r="D31" s="847"/>
      <c r="E31" s="847"/>
      <c r="F31" s="847"/>
      <c r="G31" s="847"/>
      <c r="H31" s="847"/>
      <c r="I31" s="847"/>
      <c r="J31" s="847"/>
      <c r="K31" s="847"/>
      <c r="L31" s="847"/>
      <c r="M31" s="847"/>
      <c r="N31" s="847"/>
      <c r="O31" s="847"/>
      <c r="P31" s="847"/>
      <c r="Q31" s="847"/>
      <c r="R31" s="847"/>
      <c r="S31" s="847"/>
      <c r="T31" s="847"/>
    </row>
    <row r="32" spans="1:20" ht="12.75" hidden="1">
      <c r="A32" s="847"/>
      <c r="B32" s="847"/>
      <c r="C32" s="847"/>
      <c r="D32" s="847"/>
      <c r="E32" s="847"/>
      <c r="F32" s="847"/>
      <c r="G32" s="847"/>
      <c r="H32" s="847"/>
      <c r="I32" s="847"/>
      <c r="J32" s="847"/>
      <c r="K32" s="847"/>
      <c r="L32" s="847"/>
      <c r="M32" s="847"/>
      <c r="N32" s="847"/>
      <c r="O32" s="847"/>
      <c r="P32" s="847"/>
      <c r="Q32" s="847"/>
      <c r="R32" s="847"/>
      <c r="S32" s="847"/>
      <c r="T32" s="847"/>
    </row>
    <row r="33" spans="1:20" ht="12.75" hidden="1">
      <c r="A33" s="847"/>
      <c r="B33" s="847"/>
      <c r="C33" s="847"/>
      <c r="D33" s="847"/>
      <c r="E33" s="847"/>
      <c r="F33" s="847"/>
      <c r="G33" s="847"/>
      <c r="H33" s="847"/>
      <c r="I33" s="847"/>
      <c r="J33" s="847"/>
      <c r="K33" s="847"/>
      <c r="L33" s="847"/>
      <c r="M33" s="847"/>
      <c r="N33" s="847"/>
      <c r="O33" s="847"/>
      <c r="P33" s="847"/>
      <c r="Q33" s="847"/>
      <c r="R33" s="847"/>
      <c r="S33" s="847"/>
      <c r="T33" s="847"/>
    </row>
  </sheetData>
  <sheetProtection/>
  <mergeCells count="27">
    <mergeCell ref="A14:T33"/>
    <mergeCell ref="E5:E6"/>
    <mergeCell ref="K5:K6"/>
    <mergeCell ref="A5:A6"/>
    <mergeCell ref="H5:I5"/>
    <mergeCell ref="M5:M6"/>
    <mergeCell ref="L5:L6"/>
    <mergeCell ref="F5:G5"/>
    <mergeCell ref="B1:M1"/>
    <mergeCell ref="N1:W1"/>
    <mergeCell ref="F4:I4"/>
    <mergeCell ref="A12:M13"/>
    <mergeCell ref="N12:S13"/>
    <mergeCell ref="K3:M3"/>
    <mergeCell ref="C5:C6"/>
    <mergeCell ref="B5:B6"/>
    <mergeCell ref="N5:N6"/>
    <mergeCell ref="O5:O6"/>
    <mergeCell ref="Q3:S3"/>
    <mergeCell ref="J5:J6"/>
    <mergeCell ref="J4:M4"/>
    <mergeCell ref="Q5:Q6"/>
    <mergeCell ref="R5:R6"/>
    <mergeCell ref="S5:S6"/>
    <mergeCell ref="P5:P6"/>
    <mergeCell ref="N4:P4"/>
    <mergeCell ref="Q4:S4"/>
  </mergeCells>
  <printOptions/>
  <pageMargins left="0.17" right="0.16" top="0.984251968503937" bottom="0.984251968503937" header="0.5118110236220472" footer="0.5118110236220472"/>
  <pageSetup horizontalDpi="600" verticalDpi="600" orientation="landscape" paperSize="9" scale="72" r:id="rId1"/>
  <rowBreaks count="1" manualBreakCount="1">
    <brk id="17" max="255" man="1"/>
  </rowBreaks>
  <colBreaks count="1" manualBreakCount="1">
    <brk id="13" max="65535" man="1"/>
  </colBreaks>
</worksheet>
</file>

<file path=xl/worksheets/sheet11.xml><?xml version="1.0" encoding="utf-8"?>
<worksheet xmlns="http://schemas.openxmlformats.org/spreadsheetml/2006/main" xmlns:r="http://schemas.openxmlformats.org/officeDocument/2006/relationships">
  <sheetPr>
    <pageSetUpPr fitToPage="1"/>
  </sheetPr>
  <dimension ref="B2:R37"/>
  <sheetViews>
    <sheetView view="pageBreakPreview" zoomScaleSheetLayoutView="100" workbookViewId="0" topLeftCell="B21">
      <selection activeCell="D24" sqref="D24"/>
    </sheetView>
  </sheetViews>
  <sheetFormatPr defaultColWidth="9.140625" defaultRowHeight="12.75"/>
  <cols>
    <col min="1" max="1" width="0" style="365" hidden="1" customWidth="1"/>
    <col min="2" max="2" width="39.28125" style="365" customWidth="1"/>
    <col min="3" max="3" width="13.421875" style="366" customWidth="1"/>
    <col min="4" max="4" width="12.140625" style="365" customWidth="1"/>
    <col min="5" max="5" width="10.7109375" style="365" customWidth="1"/>
    <col min="6" max="6" width="9.57421875" style="365" customWidth="1"/>
    <col min="7" max="7" width="9.140625" style="365" customWidth="1"/>
    <col min="8" max="9" width="9.28125" style="365" bestFit="1" customWidth="1"/>
    <col min="10" max="10" width="10.140625" style="365" customWidth="1"/>
    <col min="11" max="11" width="50.8515625" style="365" customWidth="1"/>
    <col min="12" max="16384" width="9.140625" style="365" customWidth="1"/>
  </cols>
  <sheetData>
    <row r="1" ht="12.75" hidden="1"/>
    <row r="2" spans="2:18" ht="12.75">
      <c r="B2" s="883" t="s">
        <v>175</v>
      </c>
      <c r="C2" s="884"/>
      <c r="D2" s="884"/>
      <c r="E2" s="884"/>
      <c r="F2" s="884"/>
      <c r="G2" s="884"/>
      <c r="H2" s="884"/>
      <c r="I2" s="884"/>
      <c r="J2" s="884"/>
      <c r="K2" s="884"/>
      <c r="L2" s="398"/>
      <c r="M2" s="398"/>
      <c r="N2" s="398"/>
      <c r="O2" s="398"/>
      <c r="P2" s="398"/>
      <c r="Q2" s="398"/>
      <c r="R2" s="398"/>
    </row>
    <row r="3" spans="11:18" ht="12" customHeight="1">
      <c r="K3" s="399" t="s">
        <v>178</v>
      </c>
      <c r="L3" s="398"/>
      <c r="M3" s="398"/>
      <c r="N3" s="398"/>
      <c r="O3" s="398"/>
      <c r="P3" s="398"/>
      <c r="Q3" s="398"/>
      <c r="R3" s="398"/>
    </row>
    <row r="4" spans="2:14" s="394" customFormat="1" ht="12.75">
      <c r="B4" s="397" t="s">
        <v>639</v>
      </c>
      <c r="C4" s="396"/>
      <c r="D4" s="885"/>
      <c r="E4" s="886"/>
      <c r="F4" s="886"/>
      <c r="G4" s="886"/>
      <c r="H4" s="886"/>
      <c r="I4" s="886"/>
      <c r="J4" s="886"/>
      <c r="K4" s="887"/>
      <c r="L4" s="395"/>
      <c r="M4" s="395"/>
      <c r="N4" s="395"/>
    </row>
    <row r="5" ht="12.75" hidden="1"/>
    <row r="6" spans="2:11" ht="12.75" customHeight="1">
      <c r="B6" s="888"/>
      <c r="C6" s="888" t="s">
        <v>176</v>
      </c>
      <c r="D6" s="864" t="s">
        <v>640</v>
      </c>
      <c r="E6" s="891"/>
      <c r="F6" s="891"/>
      <c r="G6" s="891"/>
      <c r="H6" s="891"/>
      <c r="I6" s="865"/>
      <c r="J6" s="864"/>
      <c r="K6" s="865"/>
    </row>
    <row r="7" spans="2:11" ht="12.75" customHeight="1">
      <c r="B7" s="889"/>
      <c r="C7" s="889"/>
      <c r="D7" s="393">
        <v>611100</v>
      </c>
      <c r="E7" s="393">
        <v>6112000</v>
      </c>
      <c r="F7" s="393">
        <v>613000</v>
      </c>
      <c r="G7" s="393">
        <v>614000</v>
      </c>
      <c r="H7" s="393">
        <v>821000</v>
      </c>
      <c r="I7" s="393"/>
      <c r="J7" s="393"/>
      <c r="K7" s="866" t="s">
        <v>641</v>
      </c>
    </row>
    <row r="8" spans="2:11" ht="33.75">
      <c r="B8" s="890"/>
      <c r="C8" s="890"/>
      <c r="D8" s="392" t="s">
        <v>177</v>
      </c>
      <c r="E8" s="392" t="s">
        <v>211</v>
      </c>
      <c r="F8" s="392" t="s">
        <v>642</v>
      </c>
      <c r="G8" s="392" t="s">
        <v>108</v>
      </c>
      <c r="H8" s="392" t="s">
        <v>643</v>
      </c>
      <c r="I8" s="392" t="s">
        <v>644</v>
      </c>
      <c r="J8" s="392" t="s">
        <v>645</v>
      </c>
      <c r="K8" s="867"/>
    </row>
    <row r="9" spans="2:11" s="369" customFormat="1" ht="13.5" customHeight="1" thickBot="1">
      <c r="B9" s="868" t="s">
        <v>179</v>
      </c>
      <c r="C9" s="869"/>
      <c r="D9" s="378"/>
      <c r="E9" s="378"/>
      <c r="F9" s="378"/>
      <c r="G9" s="378"/>
      <c r="H9" s="378"/>
      <c r="I9" s="378"/>
      <c r="J9" s="377"/>
      <c r="K9" s="376"/>
    </row>
    <row r="10" spans="2:11" s="369" customFormat="1" ht="36" customHeight="1">
      <c r="B10" s="870" t="s">
        <v>180</v>
      </c>
      <c r="C10" s="871"/>
      <c r="D10" s="391"/>
      <c r="E10" s="390"/>
      <c r="F10" s="390"/>
      <c r="G10" s="390"/>
      <c r="H10" s="390"/>
      <c r="I10" s="390">
        <f>+D10+E10+F10+G10+H10</f>
        <v>0</v>
      </c>
      <c r="J10" s="389"/>
      <c r="K10" s="388"/>
    </row>
    <row r="11" spans="2:11" s="369" customFormat="1" ht="15" customHeight="1">
      <c r="B11" s="862" t="s">
        <v>646</v>
      </c>
      <c r="C11" s="863"/>
      <c r="D11" s="387"/>
      <c r="E11" s="386"/>
      <c r="F11" s="386"/>
      <c r="G11" s="386"/>
      <c r="H11" s="386"/>
      <c r="I11" s="386"/>
      <c r="J11" s="383"/>
      <c r="K11" s="411"/>
    </row>
    <row r="12" spans="2:11" s="369" customFormat="1" ht="48.75" customHeight="1">
      <c r="B12" s="859" t="s">
        <v>181</v>
      </c>
      <c r="C12" s="860"/>
      <c r="D12" s="385"/>
      <c r="E12" s="385"/>
      <c r="F12" s="385"/>
      <c r="G12" s="385"/>
      <c r="H12" s="385"/>
      <c r="I12" s="385"/>
      <c r="J12" s="383"/>
      <c r="K12" s="411"/>
    </row>
    <row r="13" spans="2:11" s="369" customFormat="1" ht="57.75" customHeight="1">
      <c r="B13" s="859" t="s">
        <v>182</v>
      </c>
      <c r="C13" s="860"/>
      <c r="D13" s="384"/>
      <c r="E13" s="384"/>
      <c r="F13" s="384"/>
      <c r="G13" s="384"/>
      <c r="H13" s="384"/>
      <c r="I13" s="384"/>
      <c r="J13" s="383"/>
      <c r="K13" s="411"/>
    </row>
    <row r="14" spans="2:11" s="369" customFormat="1" ht="51" customHeight="1">
      <c r="B14" s="859" t="s">
        <v>183</v>
      </c>
      <c r="C14" s="860"/>
      <c r="D14" s="384"/>
      <c r="E14" s="384"/>
      <c r="F14" s="384"/>
      <c r="G14" s="384"/>
      <c r="H14" s="384"/>
      <c r="I14" s="384"/>
      <c r="J14" s="383"/>
      <c r="K14" s="382"/>
    </row>
    <row r="15" spans="2:11" s="369" customFormat="1" ht="57.75" customHeight="1">
      <c r="B15" s="861" t="s">
        <v>184</v>
      </c>
      <c r="C15" s="860"/>
      <c r="D15" s="571"/>
      <c r="E15" s="571"/>
      <c r="F15" s="571"/>
      <c r="G15" s="571"/>
      <c r="H15" s="571"/>
      <c r="I15" s="572"/>
      <c r="J15" s="383"/>
      <c r="K15" s="411"/>
    </row>
    <row r="16" spans="2:11" s="369" customFormat="1" ht="51" customHeight="1">
      <c r="B16" s="861" t="s">
        <v>185</v>
      </c>
      <c r="C16" s="860"/>
      <c r="D16" s="384"/>
      <c r="E16" s="384"/>
      <c r="F16" s="384"/>
      <c r="G16" s="384"/>
      <c r="H16" s="384"/>
      <c r="I16" s="384"/>
      <c r="J16" s="383"/>
      <c r="K16" s="382"/>
    </row>
    <row r="17" spans="2:11" s="369" customFormat="1" ht="20.25" customHeight="1" thickBot="1">
      <c r="B17" s="873" t="s">
        <v>186</v>
      </c>
      <c r="C17" s="874"/>
      <c r="D17" s="381">
        <f aca="true" t="shared" si="0" ref="D17:I17">+D10-D11-D12+D13+D14+D16+D15</f>
        <v>0</v>
      </c>
      <c r="E17" s="381">
        <f t="shared" si="0"/>
        <v>0</v>
      </c>
      <c r="F17" s="381">
        <f t="shared" si="0"/>
        <v>0</v>
      </c>
      <c r="G17" s="381">
        <f t="shared" si="0"/>
        <v>0</v>
      </c>
      <c r="H17" s="381">
        <f t="shared" si="0"/>
        <v>0</v>
      </c>
      <c r="I17" s="381">
        <f t="shared" si="0"/>
        <v>0</v>
      </c>
      <c r="J17" s="380"/>
      <c r="K17" s="379"/>
    </row>
    <row r="18" spans="2:11" s="369" customFormat="1" ht="13.5" customHeight="1" thickBot="1">
      <c r="B18" s="875" t="s">
        <v>647</v>
      </c>
      <c r="C18" s="876"/>
      <c r="D18" s="378"/>
      <c r="E18" s="378"/>
      <c r="F18" s="378"/>
      <c r="G18" s="378"/>
      <c r="H18" s="378" t="s">
        <v>130</v>
      </c>
      <c r="I18" s="378"/>
      <c r="J18" s="377"/>
      <c r="K18" s="376"/>
    </row>
    <row r="19" spans="2:11" s="371" customFormat="1" ht="22.5" customHeight="1">
      <c r="B19" s="877" t="s">
        <v>83</v>
      </c>
      <c r="C19" s="374" t="s">
        <v>648</v>
      </c>
      <c r="D19" s="373"/>
      <c r="E19" s="373"/>
      <c r="F19" s="373"/>
      <c r="G19" s="373"/>
      <c r="H19" s="373"/>
      <c r="I19" s="373">
        <f aca="true" t="shared" si="1" ref="I19:I24">+D19+E19+F19+G19+H19</f>
        <v>0</v>
      </c>
      <c r="J19" s="573"/>
      <c r="K19" s="404"/>
    </row>
    <row r="20" spans="2:11" s="371" customFormat="1" ht="81" customHeight="1" thickBot="1">
      <c r="B20" s="878"/>
      <c r="C20" s="409" t="s">
        <v>649</v>
      </c>
      <c r="D20" s="375"/>
      <c r="E20" s="375"/>
      <c r="F20" s="375"/>
      <c r="G20" s="375"/>
      <c r="H20" s="375"/>
      <c r="I20" s="375">
        <f t="shared" si="1"/>
        <v>0</v>
      </c>
      <c r="J20" s="574"/>
      <c r="K20" s="405"/>
    </row>
    <row r="21" spans="2:11" s="369" customFormat="1" ht="13.5" customHeight="1">
      <c r="B21" s="879" t="s">
        <v>84</v>
      </c>
      <c r="C21" s="374" t="s">
        <v>650</v>
      </c>
      <c r="D21" s="373"/>
      <c r="E21" s="373"/>
      <c r="F21" s="373"/>
      <c r="G21" s="373"/>
      <c r="H21" s="373"/>
      <c r="I21" s="373">
        <f t="shared" si="1"/>
        <v>0</v>
      </c>
      <c r="J21" s="573"/>
      <c r="K21" s="407"/>
    </row>
    <row r="22" spans="2:11" s="369" customFormat="1" ht="93" customHeight="1" thickBot="1">
      <c r="B22" s="880"/>
      <c r="C22" s="409" t="s">
        <v>651</v>
      </c>
      <c r="D22" s="375"/>
      <c r="E22" s="375"/>
      <c r="F22" s="375"/>
      <c r="G22" s="375"/>
      <c r="H22" s="375"/>
      <c r="I22" s="375">
        <f t="shared" si="1"/>
        <v>0</v>
      </c>
      <c r="J22" s="574"/>
      <c r="K22" s="408"/>
    </row>
    <row r="23" spans="2:11" s="371" customFormat="1" ht="13.5" customHeight="1">
      <c r="B23" s="877" t="s">
        <v>85</v>
      </c>
      <c r="C23" s="374" t="s">
        <v>652</v>
      </c>
      <c r="D23" s="373"/>
      <c r="E23" s="373"/>
      <c r="F23" s="373"/>
      <c r="G23" s="373"/>
      <c r="H23" s="373"/>
      <c r="I23" s="373">
        <f t="shared" si="1"/>
        <v>0</v>
      </c>
      <c r="J23" s="573"/>
      <c r="K23" s="404"/>
    </row>
    <row r="24" spans="2:11" s="371" customFormat="1" ht="150" customHeight="1" thickBot="1">
      <c r="B24" s="878"/>
      <c r="C24" s="406" t="s">
        <v>653</v>
      </c>
      <c r="D24" s="372"/>
      <c r="E24" s="372"/>
      <c r="F24" s="372"/>
      <c r="G24" s="372"/>
      <c r="H24" s="372"/>
      <c r="I24" s="372">
        <f t="shared" si="1"/>
        <v>0</v>
      </c>
      <c r="J24" s="575"/>
      <c r="K24" s="405"/>
    </row>
    <row r="25" spans="2:12" s="369" customFormat="1" ht="37.5" customHeight="1" thickBot="1">
      <c r="B25" s="881" t="s">
        <v>86</v>
      </c>
      <c r="C25" s="882"/>
      <c r="D25" s="410">
        <f aca="true" t="shared" si="2" ref="D25:I25">+D17+D19+D20+D21+D22-D23-D24</f>
        <v>0</v>
      </c>
      <c r="E25" s="410">
        <f t="shared" si="2"/>
        <v>0</v>
      </c>
      <c r="F25" s="410">
        <f t="shared" si="2"/>
        <v>0</v>
      </c>
      <c r="G25" s="410">
        <f t="shared" si="2"/>
        <v>0</v>
      </c>
      <c r="H25" s="410">
        <f t="shared" si="2"/>
        <v>0</v>
      </c>
      <c r="I25" s="410">
        <f t="shared" si="2"/>
        <v>0</v>
      </c>
      <c r="J25" s="413">
        <f>+J10+J19+J20+J21+J22+J23+J24</f>
        <v>0</v>
      </c>
      <c r="K25" s="412"/>
      <c r="L25" s="370"/>
    </row>
    <row r="26" spans="2:11" s="369" customFormat="1" ht="12.75" hidden="1">
      <c r="B26" s="365"/>
      <c r="C26" s="366"/>
      <c r="D26" s="365"/>
      <c r="E26" s="365"/>
      <c r="F26" s="365"/>
      <c r="G26" s="365"/>
      <c r="H26" s="365"/>
      <c r="I26" s="365"/>
      <c r="J26" s="365"/>
      <c r="K26" s="365"/>
    </row>
    <row r="27" spans="2:11" ht="12.75" customHeight="1" hidden="1">
      <c r="B27" s="872" t="s">
        <v>134</v>
      </c>
      <c r="C27" s="872"/>
      <c r="D27" s="872"/>
      <c r="E27" s="872"/>
      <c r="F27" s="872"/>
      <c r="G27" s="872"/>
      <c r="H27" s="872"/>
      <c r="I27" s="872"/>
      <c r="J27" s="872"/>
      <c r="K27" s="872"/>
    </row>
    <row r="28" spans="2:11" ht="12.75" hidden="1">
      <c r="B28" s="872"/>
      <c r="C28" s="872"/>
      <c r="D28" s="872"/>
      <c r="E28" s="872"/>
      <c r="F28" s="872"/>
      <c r="G28" s="872"/>
      <c r="H28" s="872"/>
      <c r="I28" s="872"/>
      <c r="J28" s="872"/>
      <c r="K28" s="872"/>
    </row>
    <row r="29" spans="2:11" ht="12.75" hidden="1">
      <c r="B29" s="872"/>
      <c r="C29" s="872"/>
      <c r="D29" s="872"/>
      <c r="E29" s="872"/>
      <c r="F29" s="872"/>
      <c r="G29" s="872"/>
      <c r="H29" s="872"/>
      <c r="I29" s="872"/>
      <c r="J29" s="872"/>
      <c r="K29" s="872"/>
    </row>
    <row r="30" spans="2:11" ht="12.75" hidden="1">
      <c r="B30" s="872"/>
      <c r="C30" s="872"/>
      <c r="D30" s="872"/>
      <c r="E30" s="872"/>
      <c r="F30" s="872"/>
      <c r="G30" s="872"/>
      <c r="H30" s="872"/>
      <c r="I30" s="872"/>
      <c r="J30" s="872"/>
      <c r="K30" s="872"/>
    </row>
    <row r="31" spans="2:11" ht="12.75" hidden="1">
      <c r="B31" s="872"/>
      <c r="C31" s="872"/>
      <c r="D31" s="872"/>
      <c r="E31" s="872"/>
      <c r="F31" s="872"/>
      <c r="G31" s="872"/>
      <c r="H31" s="872"/>
      <c r="I31" s="872"/>
      <c r="J31" s="872"/>
      <c r="K31" s="872"/>
    </row>
    <row r="32" spans="2:11" ht="12.75" hidden="1">
      <c r="B32" s="872"/>
      <c r="C32" s="872"/>
      <c r="D32" s="872"/>
      <c r="E32" s="872"/>
      <c r="F32" s="872"/>
      <c r="G32" s="872"/>
      <c r="H32" s="872"/>
      <c r="I32" s="872"/>
      <c r="J32" s="872"/>
      <c r="K32" s="872"/>
    </row>
    <row r="33" spans="2:11" ht="12.75" hidden="1">
      <c r="B33" s="872"/>
      <c r="C33" s="872"/>
      <c r="D33" s="872"/>
      <c r="E33" s="872"/>
      <c r="F33" s="872"/>
      <c r="G33" s="872"/>
      <c r="H33" s="872"/>
      <c r="I33" s="872"/>
      <c r="J33" s="872"/>
      <c r="K33" s="872"/>
    </row>
    <row r="34" spans="2:11" ht="12.75" hidden="1">
      <c r="B34" s="367"/>
      <c r="C34" s="368"/>
      <c r="D34" s="367"/>
      <c r="E34" s="367"/>
      <c r="F34" s="367"/>
      <c r="G34" s="367"/>
      <c r="H34" s="367"/>
      <c r="I34" s="367"/>
      <c r="J34" s="367"/>
      <c r="K34" s="367"/>
    </row>
    <row r="35" ht="12.75" hidden="1">
      <c r="C35" s="365"/>
    </row>
    <row r="36" ht="12.75" hidden="1">
      <c r="C36" s="365"/>
    </row>
    <row r="37" ht="12.75" hidden="1">
      <c r="C37" s="365"/>
    </row>
  </sheetData>
  <sheetProtection/>
  <mergeCells count="22">
    <mergeCell ref="B2:K2"/>
    <mergeCell ref="D4:K4"/>
    <mergeCell ref="B6:B8"/>
    <mergeCell ref="C6:C8"/>
    <mergeCell ref="D6:I6"/>
    <mergeCell ref="B27:K33"/>
    <mergeCell ref="B17:C17"/>
    <mergeCell ref="B18:C18"/>
    <mergeCell ref="B19:B20"/>
    <mergeCell ref="B21:B22"/>
    <mergeCell ref="B23:B24"/>
    <mergeCell ref="B25:C25"/>
    <mergeCell ref="B14:C14"/>
    <mergeCell ref="B16:C16"/>
    <mergeCell ref="B11:C11"/>
    <mergeCell ref="J6:K6"/>
    <mergeCell ref="K7:K8"/>
    <mergeCell ref="B15:C15"/>
    <mergeCell ref="B9:C9"/>
    <mergeCell ref="B10:C10"/>
    <mergeCell ref="B12:C12"/>
    <mergeCell ref="B13:C13"/>
  </mergeCells>
  <printOptions/>
  <pageMargins left="0.17" right="0.7086614173228347" top="0.17" bottom="0.17" header="0.31496062992125984" footer="0.31496062992125984"/>
  <pageSetup fitToHeight="1" fitToWidth="1" horizontalDpi="600" verticalDpi="600" orientation="landscape" paperSize="9" scale="64" r:id="rId1"/>
</worksheet>
</file>

<file path=xl/worksheets/sheet12.xml><?xml version="1.0" encoding="utf-8"?>
<worksheet xmlns="http://schemas.openxmlformats.org/spreadsheetml/2006/main" xmlns:r="http://schemas.openxmlformats.org/officeDocument/2006/relationships">
  <dimension ref="A1:BB147"/>
  <sheetViews>
    <sheetView view="pageBreakPreview" zoomScaleSheetLayoutView="100" workbookViewId="0" topLeftCell="B91">
      <selection activeCell="B124" sqref="A124:IV124"/>
    </sheetView>
  </sheetViews>
  <sheetFormatPr defaultColWidth="9.140625" defaultRowHeight="12.75"/>
  <cols>
    <col min="1" max="1" width="2.140625" style="147" hidden="1" customWidth="1"/>
    <col min="2" max="2" width="2.140625" style="147" customWidth="1"/>
    <col min="3" max="3" width="10.7109375" style="147" customWidth="1"/>
    <col min="4" max="4" width="16.140625" style="147" customWidth="1"/>
    <col min="5" max="5" width="6.00390625" style="147" customWidth="1"/>
    <col min="6" max="6" width="21.140625" style="147" customWidth="1"/>
    <col min="7" max="8" width="12.00390625" style="147" customWidth="1"/>
    <col min="9" max="9" width="13.57421875" style="147" customWidth="1"/>
    <col min="10" max="10" width="0" style="147" hidden="1" customWidth="1"/>
    <col min="11" max="13" width="8.7109375" style="147" hidden="1" customWidth="1"/>
    <col min="14" max="15" width="5.8515625" style="147" hidden="1" customWidth="1"/>
    <col min="16" max="16" width="9.28125" style="147" hidden="1" customWidth="1"/>
    <col min="17" max="17" width="14.8515625" style="147" hidden="1" customWidth="1"/>
    <col min="18" max="18" width="6.00390625" style="147" hidden="1" customWidth="1"/>
    <col min="19" max="19" width="14.00390625" style="147" hidden="1" customWidth="1"/>
    <col min="20" max="24" width="8.7109375" style="147" hidden="1" customWidth="1"/>
    <col min="25" max="25" width="2.140625" style="147" hidden="1" customWidth="1"/>
    <col min="26" max="26" width="9.28125" style="147" hidden="1" customWidth="1"/>
    <col min="27" max="27" width="14.8515625" style="147" hidden="1" customWidth="1"/>
    <col min="28" max="28" width="6.00390625" style="147" hidden="1" customWidth="1"/>
    <col min="29" max="29" width="15.57421875" style="147" hidden="1" customWidth="1"/>
    <col min="30" max="34" width="8.7109375" style="147" hidden="1" customWidth="1"/>
    <col min="35" max="35" width="2.140625" style="147" hidden="1" customWidth="1"/>
    <col min="36" max="36" width="9.28125" style="147" hidden="1" customWidth="1"/>
    <col min="37" max="37" width="14.8515625" style="147" hidden="1" customWidth="1"/>
    <col min="38" max="38" width="6.00390625" style="147" hidden="1" customWidth="1"/>
    <col min="39" max="39" width="15.00390625" style="147" hidden="1" customWidth="1"/>
    <col min="40" max="44" width="8.7109375" style="147" hidden="1" customWidth="1"/>
    <col min="45" max="45" width="2.140625" style="147" hidden="1" customWidth="1"/>
    <col min="46" max="46" width="9.28125" style="147" hidden="1" customWidth="1"/>
    <col min="47" max="47" width="14.8515625" style="147" hidden="1" customWidth="1"/>
    <col min="48" max="48" width="6.00390625" style="147" hidden="1" customWidth="1"/>
    <col min="49" max="49" width="14.00390625" style="147" hidden="1" customWidth="1"/>
    <col min="50" max="54" width="8.7109375" style="147" hidden="1" customWidth="1"/>
    <col min="55" max="55" width="9.140625" style="147" hidden="1" customWidth="1"/>
    <col min="56" max="56" width="0" style="147" hidden="1" customWidth="1"/>
    <col min="57" max="16384" width="9.140625" style="147" customWidth="1"/>
  </cols>
  <sheetData>
    <row r="1" spans="1:54" ht="18" customHeight="1" thickBot="1">
      <c r="A1" s="149"/>
      <c r="B1" s="149"/>
      <c r="C1" s="925" t="s">
        <v>0</v>
      </c>
      <c r="D1" s="926"/>
      <c r="E1" s="926"/>
      <c r="F1" s="926"/>
      <c r="G1" s="926"/>
      <c r="H1" s="926"/>
      <c r="I1" s="926"/>
      <c r="K1" s="145"/>
      <c r="L1" s="145"/>
      <c r="M1" s="146"/>
      <c r="N1" s="143"/>
      <c r="O1" s="143"/>
      <c r="P1" s="144" t="s">
        <v>110</v>
      </c>
      <c r="Q1" s="145"/>
      <c r="R1" s="145"/>
      <c r="S1" s="145"/>
      <c r="T1" s="145"/>
      <c r="U1" s="145"/>
      <c r="V1" s="145"/>
      <c r="W1" s="145"/>
      <c r="X1" s="146"/>
      <c r="Y1" s="143"/>
      <c r="Z1" s="144" t="s">
        <v>111</v>
      </c>
      <c r="AA1" s="145"/>
      <c r="AB1" s="145"/>
      <c r="AC1" s="145"/>
      <c r="AD1" s="145"/>
      <c r="AE1" s="145"/>
      <c r="AF1" s="145"/>
      <c r="AG1" s="145"/>
      <c r="AH1" s="146"/>
      <c r="AI1" s="143"/>
      <c r="AJ1" s="144" t="s">
        <v>112</v>
      </c>
      <c r="AK1" s="145"/>
      <c r="AL1" s="145"/>
      <c r="AM1" s="145"/>
      <c r="AN1" s="145"/>
      <c r="AO1" s="145"/>
      <c r="AP1" s="145"/>
      <c r="AQ1" s="145"/>
      <c r="AR1" s="146"/>
      <c r="AS1" s="143"/>
      <c r="AT1" s="144" t="s">
        <v>113</v>
      </c>
      <c r="AU1" s="145"/>
      <c r="AV1" s="145"/>
      <c r="AW1" s="145"/>
      <c r="AX1" s="145"/>
      <c r="AY1" s="145"/>
      <c r="AZ1" s="145"/>
      <c r="BA1" s="145"/>
      <c r="BB1" s="146"/>
    </row>
    <row r="2" spans="1:54" s="143" customFormat="1" ht="13.5" thickBot="1">
      <c r="A2" s="149"/>
      <c r="B2" s="149"/>
      <c r="C2" s="149" t="s">
        <v>114</v>
      </c>
      <c r="D2" s="929" t="s">
        <v>599</v>
      </c>
      <c r="E2" s="930"/>
      <c r="F2" s="707"/>
      <c r="G2" s="707"/>
      <c r="H2" s="707"/>
      <c r="I2" s="931"/>
      <c r="K2" s="201"/>
      <c r="L2" s="201"/>
      <c r="M2" s="202"/>
      <c r="P2" s="148" t="s">
        <v>114</v>
      </c>
      <c r="Q2" s="149"/>
      <c r="R2" s="149"/>
      <c r="S2" s="893" t="str">
        <f>'[1]Naslovna'!$E$17</f>
        <v>(unijeti naziv proračunskog korisnika)</v>
      </c>
      <c r="T2" s="894"/>
      <c r="U2" s="894"/>
      <c r="V2" s="894"/>
      <c r="W2" s="894"/>
      <c r="X2" s="895"/>
      <c r="Z2" s="148" t="s">
        <v>114</v>
      </c>
      <c r="AA2" s="149"/>
      <c r="AB2" s="149"/>
      <c r="AC2" s="893" t="str">
        <f>'[1]Naslovna'!$E$17</f>
        <v>(unijeti naziv proračunskog korisnika)</v>
      </c>
      <c r="AD2" s="894"/>
      <c r="AE2" s="894"/>
      <c r="AF2" s="894"/>
      <c r="AG2" s="894"/>
      <c r="AH2" s="895"/>
      <c r="AJ2" s="148" t="s">
        <v>114</v>
      </c>
      <c r="AK2" s="149"/>
      <c r="AL2" s="149"/>
      <c r="AM2" s="893" t="str">
        <f>'[1]Naslovna'!$E$17</f>
        <v>(unijeti naziv proračunskog korisnika)</v>
      </c>
      <c r="AN2" s="894"/>
      <c r="AO2" s="894"/>
      <c r="AP2" s="894"/>
      <c r="AQ2" s="894"/>
      <c r="AR2" s="895"/>
      <c r="AT2" s="148" t="s">
        <v>114</v>
      </c>
      <c r="AU2" s="149"/>
      <c r="AV2" s="149"/>
      <c r="AW2" s="893" t="str">
        <f>'[1]Naslovna'!$E$17</f>
        <v>(unijeti naziv proračunskog korisnika)</v>
      </c>
      <c r="AX2" s="894"/>
      <c r="AY2" s="894"/>
      <c r="AZ2" s="894"/>
      <c r="BA2" s="894"/>
      <c r="BB2" s="895"/>
    </row>
    <row r="3" spans="1:54" s="143" customFormat="1" ht="28.5" customHeight="1">
      <c r="A3" s="149"/>
      <c r="B3" s="149"/>
      <c r="C3" s="149"/>
      <c r="D3" s="932" t="s">
        <v>68</v>
      </c>
      <c r="E3" s="933"/>
      <c r="F3" s="934"/>
      <c r="G3" s="935"/>
      <c r="H3" s="935"/>
      <c r="I3" s="936"/>
      <c r="K3" s="401"/>
      <c r="L3" s="401"/>
      <c r="M3" s="402"/>
      <c r="P3" s="148"/>
      <c r="Q3" s="149"/>
      <c r="R3" s="149"/>
      <c r="S3" s="400"/>
      <c r="T3" s="400"/>
      <c r="U3" s="400"/>
      <c r="V3" s="400"/>
      <c r="W3" s="400"/>
      <c r="X3" s="403"/>
      <c r="Z3" s="148"/>
      <c r="AA3" s="149"/>
      <c r="AB3" s="149"/>
      <c r="AC3" s="400"/>
      <c r="AD3" s="400"/>
      <c r="AE3" s="400"/>
      <c r="AF3" s="400"/>
      <c r="AG3" s="400"/>
      <c r="AH3" s="403"/>
      <c r="AJ3" s="148"/>
      <c r="AK3" s="149"/>
      <c r="AL3" s="149"/>
      <c r="AM3" s="400"/>
      <c r="AN3" s="400"/>
      <c r="AO3" s="400"/>
      <c r="AP3" s="400"/>
      <c r="AQ3" s="400"/>
      <c r="AR3" s="403"/>
      <c r="AT3" s="148"/>
      <c r="AU3" s="149"/>
      <c r="AV3" s="149"/>
      <c r="AW3" s="400"/>
      <c r="AX3" s="400"/>
      <c r="AY3" s="400"/>
      <c r="AZ3" s="400"/>
      <c r="BA3" s="400"/>
      <c r="BB3" s="403"/>
    </row>
    <row r="4" spans="1:54" s="159" customFormat="1" ht="13.5" customHeight="1">
      <c r="A4" s="154"/>
      <c r="B4" s="154"/>
      <c r="C4" s="274"/>
      <c r="D4" s="274"/>
      <c r="E4" s="274"/>
      <c r="F4" s="274"/>
      <c r="G4" s="274"/>
      <c r="H4" s="275"/>
      <c r="I4" s="276" t="s">
        <v>75</v>
      </c>
      <c r="K4" s="157"/>
      <c r="L4" s="157"/>
      <c r="M4" s="158"/>
      <c r="N4" s="154"/>
      <c r="O4" s="154"/>
      <c r="P4" s="155"/>
      <c r="Q4" s="156"/>
      <c r="R4" s="156"/>
      <c r="S4" s="156"/>
      <c r="T4" s="156"/>
      <c r="U4" s="157"/>
      <c r="V4" s="157"/>
      <c r="W4" s="157"/>
      <c r="X4" s="158"/>
      <c r="Y4" s="154"/>
      <c r="Z4" s="155"/>
      <c r="AA4" s="156"/>
      <c r="AB4" s="156"/>
      <c r="AC4" s="156"/>
      <c r="AD4" s="156"/>
      <c r="AE4" s="157"/>
      <c r="AF4" s="157"/>
      <c r="AG4" s="157"/>
      <c r="AH4" s="158"/>
      <c r="AI4" s="154"/>
      <c r="AJ4" s="155"/>
      <c r="AK4" s="156"/>
      <c r="AL4" s="156"/>
      <c r="AM4" s="156"/>
      <c r="AN4" s="156"/>
      <c r="AO4" s="157"/>
      <c r="AP4" s="157"/>
      <c r="AQ4" s="157"/>
      <c r="AR4" s="158"/>
      <c r="AS4" s="154"/>
      <c r="AT4" s="155"/>
      <c r="AU4" s="156"/>
      <c r="AV4" s="156"/>
      <c r="AW4" s="156"/>
      <c r="AX4" s="156"/>
      <c r="AY4" s="157"/>
      <c r="AZ4" s="157"/>
      <c r="BA4" s="157"/>
      <c r="BB4" s="158"/>
    </row>
    <row r="5" spans="1:54" s="159" customFormat="1" ht="0.75" customHeight="1" thickBot="1">
      <c r="A5" s="154"/>
      <c r="B5" s="154"/>
      <c r="C5" s="274"/>
      <c r="D5" s="274"/>
      <c r="E5" s="274"/>
      <c r="F5" s="274"/>
      <c r="G5" s="274"/>
      <c r="H5" s="275"/>
      <c r="I5" s="276"/>
      <c r="K5" s="157"/>
      <c r="L5" s="157"/>
      <c r="M5" s="157"/>
      <c r="N5" s="154"/>
      <c r="O5" s="154"/>
      <c r="P5" s="156" t="s">
        <v>115</v>
      </c>
      <c r="Q5" s="156"/>
      <c r="R5" s="156"/>
      <c r="S5" s="156"/>
      <c r="T5" s="156"/>
      <c r="U5" s="157"/>
      <c r="V5" s="157"/>
      <c r="W5" s="157"/>
      <c r="X5" s="157"/>
      <c r="Y5" s="154"/>
      <c r="Z5" s="156" t="s">
        <v>115</v>
      </c>
      <c r="AA5" s="156"/>
      <c r="AB5" s="156"/>
      <c r="AC5" s="156"/>
      <c r="AD5" s="156"/>
      <c r="AE5" s="157"/>
      <c r="AF5" s="157"/>
      <c r="AG5" s="157"/>
      <c r="AH5" s="157"/>
      <c r="AI5" s="154"/>
      <c r="AJ5" s="156" t="s">
        <v>115</v>
      </c>
      <c r="AK5" s="156"/>
      <c r="AL5" s="156"/>
      <c r="AM5" s="156"/>
      <c r="AN5" s="156"/>
      <c r="AO5" s="157"/>
      <c r="AP5" s="157"/>
      <c r="AQ5" s="157"/>
      <c r="AR5" s="157"/>
      <c r="AS5" s="154"/>
      <c r="AT5" s="156" t="s">
        <v>115</v>
      </c>
      <c r="AU5" s="156"/>
      <c r="AV5" s="156"/>
      <c r="AW5" s="156"/>
      <c r="AX5" s="156"/>
      <c r="AY5" s="157"/>
      <c r="AZ5" s="157"/>
      <c r="BA5" s="157"/>
      <c r="BB5" s="157"/>
    </row>
    <row r="6" spans="1:54" s="159" customFormat="1" ht="13.5" customHeight="1" hidden="1" thickBot="1">
      <c r="A6" s="154"/>
      <c r="B6" s="154"/>
      <c r="C6" s="156"/>
      <c r="D6" s="156"/>
      <c r="E6" s="156"/>
      <c r="F6" s="156"/>
      <c r="G6" s="156"/>
      <c r="H6" s="157"/>
      <c r="I6" s="230"/>
      <c r="K6" s="157"/>
      <c r="L6" s="157"/>
      <c r="M6" s="157"/>
      <c r="N6" s="154"/>
      <c r="O6" s="154"/>
      <c r="P6" s="156"/>
      <c r="Q6" s="156"/>
      <c r="R6" s="156"/>
      <c r="S6" s="156"/>
      <c r="T6" s="156"/>
      <c r="U6" s="157"/>
      <c r="V6" s="157"/>
      <c r="W6" s="157"/>
      <c r="X6" s="157"/>
      <c r="Y6" s="154"/>
      <c r="Z6" s="156"/>
      <c r="AA6" s="156"/>
      <c r="AB6" s="156"/>
      <c r="AC6" s="156"/>
      <c r="AD6" s="156"/>
      <c r="AE6" s="157"/>
      <c r="AF6" s="157"/>
      <c r="AG6" s="157"/>
      <c r="AH6" s="157"/>
      <c r="AI6" s="154"/>
      <c r="AJ6" s="156"/>
      <c r="AK6" s="156"/>
      <c r="AL6" s="156"/>
      <c r="AM6" s="156"/>
      <c r="AN6" s="156"/>
      <c r="AO6" s="157"/>
      <c r="AP6" s="157"/>
      <c r="AQ6" s="157"/>
      <c r="AR6" s="157"/>
      <c r="AS6" s="154"/>
      <c r="AT6" s="156"/>
      <c r="AU6" s="156"/>
      <c r="AV6" s="156"/>
      <c r="AW6" s="156"/>
      <c r="AX6" s="156"/>
      <c r="AY6" s="157"/>
      <c r="AZ6" s="157"/>
      <c r="BA6" s="157"/>
      <c r="BB6" s="157"/>
    </row>
    <row r="7" spans="1:54" ht="12.75">
      <c r="A7" s="143"/>
      <c r="B7" s="143"/>
      <c r="C7" s="943" t="s">
        <v>1</v>
      </c>
      <c r="D7" s="944"/>
      <c r="E7" s="944"/>
      <c r="F7" s="945"/>
      <c r="G7" s="199" t="s">
        <v>2</v>
      </c>
      <c r="H7" s="199" t="s">
        <v>171</v>
      </c>
      <c r="I7" s="212" t="s">
        <v>3</v>
      </c>
      <c r="J7" s="145"/>
      <c r="K7" s="252"/>
      <c r="L7" s="166">
        <f>+'[1]T.1 Postojeći'!I30+'[1]T.2 Predloženi'!H31-'[1]T.3 Uštede'!H21</f>
        <v>0</v>
      </c>
      <c r="M7" s="169">
        <f>+'[1]T.1 Postojeći'!J30+'[1]T.2 Predloženi'!I31-'[1]T.3 Uštede'!I21</f>
        <v>0</v>
      </c>
      <c r="N7" s="143"/>
      <c r="O7" s="143"/>
      <c r="P7" s="165">
        <v>614000</v>
      </c>
      <c r="Q7" s="898" t="s">
        <v>108</v>
      </c>
      <c r="R7" s="899"/>
      <c r="S7" s="900"/>
      <c r="T7" s="166">
        <f>+'[1]T.1 Postojeći'!Q30</f>
        <v>0</v>
      </c>
      <c r="U7" s="166">
        <f>+'[1]T.1 Postojeći'!R30</f>
        <v>0</v>
      </c>
      <c r="V7" s="167">
        <f>+'[1]T.1 Postojeći'!S30+'[1]T.2 Predloženi'!Q31-'[1]T.3 Uštede'!P21</f>
        <v>0</v>
      </c>
      <c r="W7" s="168">
        <f>+'[1]T.1 Postojeći'!T30+'[1]T.2 Predloženi'!R31-'[1]T.3 Uštede'!Q21</f>
        <v>0</v>
      </c>
      <c r="X7" s="169">
        <f>+'[1]T.1 Postojeći'!U30+'[1]T.2 Predloženi'!S31-'[1]T.3 Uštede'!R21</f>
        <v>0</v>
      </c>
      <c r="Y7" s="143"/>
      <c r="Z7" s="165">
        <v>614000</v>
      </c>
      <c r="AA7" s="898" t="s">
        <v>108</v>
      </c>
      <c r="AB7" s="899"/>
      <c r="AC7" s="900"/>
      <c r="AD7" s="166">
        <f>+'[1]T.1 Postojeći'!AB30</f>
        <v>0</v>
      </c>
      <c r="AE7" s="166">
        <f>+'[1]T.1 Postojeći'!AC30</f>
        <v>0</v>
      </c>
      <c r="AF7" s="167">
        <f>+'[1]T.1 Postojeći'!AD30+'[1]T.2 Predloženi'!AA31-'[1]T.3 Uštede'!Y21</f>
        <v>0</v>
      </c>
      <c r="AG7" s="168">
        <f>+'[1]T.1 Postojeći'!AE30+'[1]T.2 Predloženi'!AB31-'[1]T.3 Uštede'!Z21</f>
        <v>0</v>
      </c>
      <c r="AH7" s="169">
        <f>+'[1]T.1 Postojeći'!AF30+'[1]T.2 Predloženi'!AC31-'[1]T.3 Uštede'!AA21</f>
        <v>0</v>
      </c>
      <c r="AI7" s="143"/>
      <c r="AJ7" s="165">
        <v>614000</v>
      </c>
      <c r="AK7" s="898" t="s">
        <v>108</v>
      </c>
      <c r="AL7" s="899"/>
      <c r="AM7" s="900"/>
      <c r="AN7" s="166">
        <f>+'[1]T.1 Postojeći'!AM30</f>
        <v>0</v>
      </c>
      <c r="AO7" s="166">
        <f>+'[1]T.1 Postojeći'!AN30</f>
        <v>0</v>
      </c>
      <c r="AP7" s="167">
        <f>+'[1]T.1 Postojeći'!AO30+'[1]T.2 Predloženi'!AK31-'[1]T.3 Uštede'!AH21</f>
        <v>0</v>
      </c>
      <c r="AQ7" s="168">
        <f>+'[1]T.1 Postojeći'!AP30+'[1]T.2 Predloženi'!AL31-'[1]T.3 Uštede'!AI21</f>
        <v>0</v>
      </c>
      <c r="AR7" s="169">
        <f>+'[1]T.1 Postojeći'!AQ30+'[1]T.2 Predloženi'!AM31-'[1]T.3 Uštede'!AJ21</f>
        <v>0</v>
      </c>
      <c r="AS7" s="143"/>
      <c r="AT7" s="165">
        <v>614000</v>
      </c>
      <c r="AU7" s="898" t="s">
        <v>108</v>
      </c>
      <c r="AV7" s="899"/>
      <c r="AW7" s="900"/>
      <c r="AX7" s="166">
        <f>+'[1]T.1 Postojeći'!AX30</f>
        <v>0</v>
      </c>
      <c r="AY7" s="166">
        <f>+'[1]T.1 Postojeći'!AY30</f>
        <v>0</v>
      </c>
      <c r="AZ7" s="167">
        <f>+'[1]T.1 Postojeći'!AZ30+'[1]T.2 Predloženi'!AU31-'[1]T.3 Uštede'!AQ21</f>
        <v>0</v>
      </c>
      <c r="BA7" s="168">
        <f>+'[1]T.1 Postojeći'!BA30+'[1]T.2 Predloženi'!AV31-'[1]T.3 Uštede'!AR21</f>
        <v>0</v>
      </c>
      <c r="BB7" s="169">
        <f>+'[1]T.1 Postojeći'!BB30+'[1]T.2 Predloženi'!AW31-'[1]T.3 Uštede'!AS21</f>
        <v>0</v>
      </c>
    </row>
    <row r="8" spans="1:54" ht="13.5" customHeight="1" thickBot="1">
      <c r="A8" s="143"/>
      <c r="B8" s="143"/>
      <c r="C8" s="946"/>
      <c r="D8" s="947"/>
      <c r="E8" s="947"/>
      <c r="F8" s="948"/>
      <c r="G8" s="150" t="s">
        <v>116</v>
      </c>
      <c r="H8" s="151" t="s">
        <v>117</v>
      </c>
      <c r="I8" s="153" t="s">
        <v>118</v>
      </c>
      <c r="J8" s="231"/>
      <c r="K8" s="193"/>
      <c r="L8" s="192">
        <f>+'[1]T.1 Postojeći'!I31+'[1]T.2 Predloženi'!H32-'[1]T.3 Uštede'!H22</f>
        <v>0</v>
      </c>
      <c r="M8" s="193">
        <f>+'[1]T.1 Postojeći'!J31+'[1]T.2 Predloženi'!I32-'[1]T.3 Uštede'!I22</f>
        <v>0</v>
      </c>
      <c r="N8" s="143"/>
      <c r="O8" s="143"/>
      <c r="P8" s="171">
        <v>821000</v>
      </c>
      <c r="Q8" s="940" t="s">
        <v>119</v>
      </c>
      <c r="R8" s="941"/>
      <c r="S8" s="942"/>
      <c r="T8" s="166">
        <f>+'[1]T.1 Postojeći'!Q31</f>
        <v>0</v>
      </c>
      <c r="U8" s="166">
        <f>+'[1]T.1 Postojeći'!R31</f>
        <v>0</v>
      </c>
      <c r="V8" s="167">
        <f>+'[1]T.1 Postojeći'!S31+'[1]T.2 Predloženi'!Q32-'[1]T.3 Uštede'!P22</f>
        <v>0</v>
      </c>
      <c r="W8" s="168">
        <f>+'[1]T.1 Postojeći'!T31+'[1]T.2 Predloženi'!R32-'[1]T.3 Uštede'!Q22</f>
        <v>0</v>
      </c>
      <c r="X8" s="169">
        <f>+'[1]T.1 Postojeći'!U31+'[1]T.2 Predloženi'!S32-'[1]T.3 Uštede'!R22</f>
        <v>0</v>
      </c>
      <c r="Y8" s="143"/>
      <c r="Z8" s="171">
        <v>821000</v>
      </c>
      <c r="AA8" s="940" t="s">
        <v>119</v>
      </c>
      <c r="AB8" s="941"/>
      <c r="AC8" s="942"/>
      <c r="AD8" s="166">
        <f>+'[1]T.1 Postojeći'!AB31</f>
        <v>0</v>
      </c>
      <c r="AE8" s="166">
        <f>+'[1]T.1 Postojeći'!AC31</f>
        <v>0</v>
      </c>
      <c r="AF8" s="167">
        <f>+'[1]T.1 Postojeći'!AD31+'[1]T.2 Predloženi'!AA32-'[1]T.3 Uštede'!Y22</f>
        <v>0</v>
      </c>
      <c r="AG8" s="168">
        <f>+'[1]T.1 Postojeći'!AE31+'[1]T.2 Predloženi'!AB32-'[1]T.3 Uštede'!Z22</f>
        <v>0</v>
      </c>
      <c r="AH8" s="169">
        <f>+'[1]T.1 Postojeći'!AF31+'[1]T.2 Predloženi'!AC32-'[1]T.3 Uštede'!AA22</f>
        <v>0</v>
      </c>
      <c r="AI8" s="143"/>
      <c r="AJ8" s="171">
        <v>821000</v>
      </c>
      <c r="AK8" s="940" t="s">
        <v>119</v>
      </c>
      <c r="AL8" s="941"/>
      <c r="AM8" s="942"/>
      <c r="AN8" s="166">
        <f>+'[1]T.1 Postojeći'!AM31</f>
        <v>0</v>
      </c>
      <c r="AO8" s="166">
        <f>+'[1]T.1 Postojeći'!AN31</f>
        <v>0</v>
      </c>
      <c r="AP8" s="167">
        <f>+'[1]T.1 Postojeći'!AO31+'[1]T.2 Predloženi'!AK32-'[1]T.3 Uštede'!AH22</f>
        <v>0</v>
      </c>
      <c r="AQ8" s="168">
        <f>+'[1]T.1 Postojeći'!AP31+'[1]T.2 Predloženi'!AL32-'[1]T.3 Uštede'!AI22</f>
        <v>0</v>
      </c>
      <c r="AR8" s="169">
        <f>+'[1]T.1 Postojeći'!AQ31+'[1]T.2 Predloženi'!AM32-'[1]T.3 Uštede'!AJ22</f>
        <v>0</v>
      </c>
      <c r="AS8" s="143"/>
      <c r="AT8" s="171">
        <v>821000</v>
      </c>
      <c r="AU8" s="940" t="s">
        <v>119</v>
      </c>
      <c r="AV8" s="941"/>
      <c r="AW8" s="942"/>
      <c r="AX8" s="166">
        <f>+'[1]T.1 Postojeći'!AX31</f>
        <v>0</v>
      </c>
      <c r="AY8" s="166">
        <f>+'[1]T.1 Postojeći'!AY31</f>
        <v>0</v>
      </c>
      <c r="AZ8" s="167">
        <f>+'[1]T.1 Postojeći'!AZ31+'[1]T.2 Predloženi'!AU32-'[1]T.3 Uštede'!AQ22</f>
        <v>0</v>
      </c>
      <c r="BA8" s="168">
        <f>+'[1]T.1 Postojeći'!BA31+'[1]T.2 Predloženi'!AV32-'[1]T.3 Uštede'!AR22</f>
        <v>0</v>
      </c>
      <c r="BB8" s="169">
        <f>+'[1]T.1 Postojeći'!BB31+'[1]T.2 Predloženi'!AW32-'[1]T.3 Uštede'!AS22</f>
        <v>0</v>
      </c>
    </row>
    <row r="9" spans="1:54" ht="12.75">
      <c r="A9" s="143"/>
      <c r="B9" s="143"/>
      <c r="C9" s="937"/>
      <c r="D9" s="938"/>
      <c r="E9" s="938"/>
      <c r="F9" s="939"/>
      <c r="G9" s="161">
        <f>SUM(G10:G14)</f>
        <v>0</v>
      </c>
      <c r="H9" s="161">
        <f>SUM(H10:H14)</f>
        <v>0</v>
      </c>
      <c r="I9" s="164">
        <f>SUM(I10:I14)</f>
        <v>0</v>
      </c>
      <c r="J9" s="231"/>
      <c r="K9" s="206"/>
      <c r="L9" s="209"/>
      <c r="M9" s="206"/>
      <c r="N9" s="143"/>
      <c r="O9" s="143"/>
      <c r="P9" s="203"/>
      <c r="Q9" s="204"/>
      <c r="R9" s="204"/>
      <c r="S9" s="204"/>
      <c r="T9" s="167"/>
      <c r="U9" s="167"/>
      <c r="V9" s="167"/>
      <c r="W9" s="168"/>
      <c r="X9" s="169"/>
      <c r="Y9" s="143"/>
      <c r="Z9" s="203"/>
      <c r="AA9" s="204"/>
      <c r="AB9" s="204"/>
      <c r="AC9" s="204"/>
      <c r="AD9" s="167"/>
      <c r="AE9" s="167"/>
      <c r="AF9" s="167"/>
      <c r="AG9" s="168"/>
      <c r="AH9" s="169"/>
      <c r="AI9" s="143"/>
      <c r="AJ9" s="203"/>
      <c r="AK9" s="204"/>
      <c r="AL9" s="204"/>
      <c r="AM9" s="204"/>
      <c r="AN9" s="167"/>
      <c r="AO9" s="167"/>
      <c r="AP9" s="167"/>
      <c r="AQ9" s="168"/>
      <c r="AR9" s="169"/>
      <c r="AS9" s="143"/>
      <c r="AT9" s="203"/>
      <c r="AU9" s="204"/>
      <c r="AV9" s="204"/>
      <c r="AW9" s="204"/>
      <c r="AX9" s="167"/>
      <c r="AY9" s="167"/>
      <c r="AZ9" s="167"/>
      <c r="BA9" s="168"/>
      <c r="BB9" s="169"/>
    </row>
    <row r="10" spans="1:54" ht="12.75">
      <c r="A10" s="143"/>
      <c r="B10" s="143"/>
      <c r="C10" s="165">
        <v>611000</v>
      </c>
      <c r="D10" s="917" t="s">
        <v>69</v>
      </c>
      <c r="E10" s="918"/>
      <c r="F10" s="919"/>
      <c r="G10" s="166"/>
      <c r="H10" s="166"/>
      <c r="I10" s="169"/>
      <c r="J10" s="231"/>
      <c r="K10" s="206"/>
      <c r="L10" s="209"/>
      <c r="M10" s="206"/>
      <c r="N10" s="143"/>
      <c r="O10" s="143"/>
      <c r="P10" s="203"/>
      <c r="Q10" s="204"/>
      <c r="R10" s="204"/>
      <c r="S10" s="204"/>
      <c r="T10" s="167"/>
      <c r="U10" s="167"/>
      <c r="V10" s="167"/>
      <c r="W10" s="168"/>
      <c r="X10" s="169"/>
      <c r="Y10" s="143"/>
      <c r="Z10" s="203"/>
      <c r="AA10" s="204"/>
      <c r="AB10" s="204"/>
      <c r="AC10" s="204"/>
      <c r="AD10" s="167"/>
      <c r="AE10" s="167"/>
      <c r="AF10" s="167"/>
      <c r="AG10" s="168"/>
      <c r="AH10" s="169"/>
      <c r="AI10" s="143"/>
      <c r="AJ10" s="203"/>
      <c r="AK10" s="204"/>
      <c r="AL10" s="204"/>
      <c r="AM10" s="204"/>
      <c r="AN10" s="167"/>
      <c r="AO10" s="167"/>
      <c r="AP10" s="167"/>
      <c r="AQ10" s="168"/>
      <c r="AR10" s="169"/>
      <c r="AS10" s="143"/>
      <c r="AT10" s="203"/>
      <c r="AU10" s="204"/>
      <c r="AV10" s="204"/>
      <c r="AW10" s="204"/>
      <c r="AX10" s="167"/>
      <c r="AY10" s="167"/>
      <c r="AZ10" s="167"/>
      <c r="BA10" s="168"/>
      <c r="BB10" s="169"/>
    </row>
    <row r="11" spans="1:54" ht="12.75">
      <c r="A11" s="143"/>
      <c r="B11" s="143"/>
      <c r="C11" s="170">
        <v>612000</v>
      </c>
      <c r="D11" s="917" t="s">
        <v>211</v>
      </c>
      <c r="E11" s="918"/>
      <c r="F11" s="919"/>
      <c r="G11" s="166"/>
      <c r="H11" s="166"/>
      <c r="I11" s="169"/>
      <c r="J11" s="231"/>
      <c r="K11" s="206"/>
      <c r="L11" s="209"/>
      <c r="M11" s="206"/>
      <c r="N11" s="143"/>
      <c r="O11" s="143"/>
      <c r="P11" s="203"/>
      <c r="Q11" s="204"/>
      <c r="R11" s="204"/>
      <c r="S11" s="204"/>
      <c r="T11" s="167"/>
      <c r="U11" s="167"/>
      <c r="V11" s="167"/>
      <c r="W11" s="168"/>
      <c r="X11" s="169"/>
      <c r="Y11" s="143"/>
      <c r="Z11" s="203"/>
      <c r="AA11" s="204"/>
      <c r="AB11" s="204"/>
      <c r="AC11" s="204"/>
      <c r="AD11" s="167"/>
      <c r="AE11" s="167"/>
      <c r="AF11" s="167"/>
      <c r="AG11" s="168"/>
      <c r="AH11" s="169"/>
      <c r="AI11" s="143"/>
      <c r="AJ11" s="203"/>
      <c r="AK11" s="204"/>
      <c r="AL11" s="204"/>
      <c r="AM11" s="204"/>
      <c r="AN11" s="167"/>
      <c r="AO11" s="167"/>
      <c r="AP11" s="167"/>
      <c r="AQ11" s="168"/>
      <c r="AR11" s="169"/>
      <c r="AS11" s="143"/>
      <c r="AT11" s="203"/>
      <c r="AU11" s="204"/>
      <c r="AV11" s="204"/>
      <c r="AW11" s="204"/>
      <c r="AX11" s="167"/>
      <c r="AY11" s="167"/>
      <c r="AZ11" s="167"/>
      <c r="BA11" s="168"/>
      <c r="BB11" s="169"/>
    </row>
    <row r="12" spans="1:54" ht="12.75">
      <c r="A12" s="143"/>
      <c r="B12" s="143"/>
      <c r="C12" s="170">
        <v>613000</v>
      </c>
      <c r="D12" s="917" t="s">
        <v>642</v>
      </c>
      <c r="E12" s="918"/>
      <c r="F12" s="919"/>
      <c r="G12" s="166"/>
      <c r="H12" s="166"/>
      <c r="I12" s="169"/>
      <c r="J12" s="231"/>
      <c r="K12" s="206"/>
      <c r="L12" s="209"/>
      <c r="M12" s="206"/>
      <c r="N12" s="143"/>
      <c r="O12" s="143"/>
      <c r="P12" s="203"/>
      <c r="Q12" s="204"/>
      <c r="R12" s="204"/>
      <c r="S12" s="204"/>
      <c r="T12" s="167"/>
      <c r="U12" s="167"/>
      <c r="V12" s="167"/>
      <c r="W12" s="168"/>
      <c r="X12" s="169"/>
      <c r="Y12" s="143"/>
      <c r="Z12" s="203"/>
      <c r="AA12" s="204"/>
      <c r="AB12" s="204"/>
      <c r="AC12" s="204"/>
      <c r="AD12" s="167"/>
      <c r="AE12" s="167"/>
      <c r="AF12" s="167"/>
      <c r="AG12" s="168"/>
      <c r="AH12" s="169"/>
      <c r="AI12" s="143"/>
      <c r="AJ12" s="203"/>
      <c r="AK12" s="204"/>
      <c r="AL12" s="204"/>
      <c r="AM12" s="204"/>
      <c r="AN12" s="167"/>
      <c r="AO12" s="167"/>
      <c r="AP12" s="167"/>
      <c r="AQ12" s="168"/>
      <c r="AR12" s="169"/>
      <c r="AS12" s="143"/>
      <c r="AT12" s="203"/>
      <c r="AU12" s="204"/>
      <c r="AV12" s="204"/>
      <c r="AW12" s="204"/>
      <c r="AX12" s="167"/>
      <c r="AY12" s="167"/>
      <c r="AZ12" s="167"/>
      <c r="BA12" s="168"/>
      <c r="BB12" s="169"/>
    </row>
    <row r="13" spans="1:54" ht="12.75">
      <c r="A13" s="143"/>
      <c r="B13" s="143"/>
      <c r="C13" s="170">
        <v>614000</v>
      </c>
      <c r="D13" s="917" t="s">
        <v>108</v>
      </c>
      <c r="E13" s="918"/>
      <c r="F13" s="919"/>
      <c r="G13" s="166"/>
      <c r="H13" s="166"/>
      <c r="I13" s="169"/>
      <c r="J13" s="231"/>
      <c r="K13" s="206"/>
      <c r="L13" s="209"/>
      <c r="M13" s="206"/>
      <c r="N13" s="143"/>
      <c r="O13" s="143"/>
      <c r="P13" s="203"/>
      <c r="Q13" s="204"/>
      <c r="R13" s="204"/>
      <c r="S13" s="204"/>
      <c r="T13" s="167"/>
      <c r="U13" s="167"/>
      <c r="V13" s="167"/>
      <c r="W13" s="168"/>
      <c r="X13" s="169"/>
      <c r="Y13" s="143"/>
      <c r="Z13" s="203"/>
      <c r="AA13" s="204"/>
      <c r="AB13" s="204"/>
      <c r="AC13" s="204"/>
      <c r="AD13" s="167"/>
      <c r="AE13" s="167"/>
      <c r="AF13" s="167"/>
      <c r="AG13" s="168"/>
      <c r="AH13" s="169"/>
      <c r="AI13" s="143"/>
      <c r="AJ13" s="203"/>
      <c r="AK13" s="204"/>
      <c r="AL13" s="204"/>
      <c r="AM13" s="204"/>
      <c r="AN13" s="167"/>
      <c r="AO13" s="167"/>
      <c r="AP13" s="167"/>
      <c r="AQ13" s="168"/>
      <c r="AR13" s="169"/>
      <c r="AS13" s="143"/>
      <c r="AT13" s="203"/>
      <c r="AU13" s="204"/>
      <c r="AV13" s="204"/>
      <c r="AW13" s="204"/>
      <c r="AX13" s="167"/>
      <c r="AY13" s="167"/>
      <c r="AZ13" s="167"/>
      <c r="BA13" s="168"/>
      <c r="BB13" s="169"/>
    </row>
    <row r="14" spans="1:54" ht="12.75">
      <c r="A14" s="143"/>
      <c r="B14" s="143"/>
      <c r="C14" s="208">
        <v>821000</v>
      </c>
      <c r="D14" s="922" t="s">
        <v>119</v>
      </c>
      <c r="E14" s="923"/>
      <c r="F14" s="924"/>
      <c r="G14" s="209"/>
      <c r="H14" s="209"/>
      <c r="I14" s="206"/>
      <c r="J14" s="231"/>
      <c r="K14" s="206"/>
      <c r="L14" s="209"/>
      <c r="M14" s="206"/>
      <c r="N14" s="143"/>
      <c r="O14" s="143"/>
      <c r="P14" s="203"/>
      <c r="Q14" s="204"/>
      <c r="R14" s="204"/>
      <c r="S14" s="204"/>
      <c r="T14" s="167"/>
      <c r="U14" s="167"/>
      <c r="V14" s="167"/>
      <c r="W14" s="168"/>
      <c r="X14" s="169"/>
      <c r="Y14" s="143"/>
      <c r="Z14" s="203"/>
      <c r="AA14" s="204"/>
      <c r="AB14" s="204"/>
      <c r="AC14" s="204"/>
      <c r="AD14" s="167"/>
      <c r="AE14" s="167"/>
      <c r="AF14" s="167"/>
      <c r="AG14" s="168"/>
      <c r="AH14" s="169"/>
      <c r="AI14" s="143"/>
      <c r="AJ14" s="203"/>
      <c r="AK14" s="204"/>
      <c r="AL14" s="204"/>
      <c r="AM14" s="204"/>
      <c r="AN14" s="167"/>
      <c r="AO14" s="167"/>
      <c r="AP14" s="167"/>
      <c r="AQ14" s="168"/>
      <c r="AR14" s="169"/>
      <c r="AS14" s="143"/>
      <c r="AT14" s="203"/>
      <c r="AU14" s="204"/>
      <c r="AV14" s="204"/>
      <c r="AW14" s="204"/>
      <c r="AX14" s="167"/>
      <c r="AY14" s="167"/>
      <c r="AZ14" s="167"/>
      <c r="BA14" s="168"/>
      <c r="BB14" s="169"/>
    </row>
    <row r="15" spans="1:54" ht="13.5" thickBot="1">
      <c r="A15" s="143"/>
      <c r="B15" s="143"/>
      <c r="C15" s="188"/>
      <c r="D15" s="984" t="s">
        <v>5</v>
      </c>
      <c r="E15" s="985"/>
      <c r="F15" s="986"/>
      <c r="G15" s="189"/>
      <c r="H15" s="189"/>
      <c r="I15" s="200"/>
      <c r="J15" s="231"/>
      <c r="K15" s="206"/>
      <c r="L15" s="209"/>
      <c r="M15" s="206"/>
      <c r="N15" s="143"/>
      <c r="O15" s="143"/>
      <c r="P15" s="203"/>
      <c r="Q15" s="204"/>
      <c r="R15" s="204"/>
      <c r="S15" s="204"/>
      <c r="T15" s="167"/>
      <c r="U15" s="167"/>
      <c r="V15" s="167"/>
      <c r="W15" s="168"/>
      <c r="X15" s="169"/>
      <c r="Y15" s="143"/>
      <c r="Z15" s="203"/>
      <c r="AA15" s="204"/>
      <c r="AB15" s="204"/>
      <c r="AC15" s="204"/>
      <c r="AD15" s="167"/>
      <c r="AE15" s="167"/>
      <c r="AF15" s="167"/>
      <c r="AG15" s="168"/>
      <c r="AH15" s="169"/>
      <c r="AI15" s="143"/>
      <c r="AJ15" s="203"/>
      <c r="AK15" s="204"/>
      <c r="AL15" s="204"/>
      <c r="AM15" s="204"/>
      <c r="AN15" s="167"/>
      <c r="AO15" s="167"/>
      <c r="AP15" s="167"/>
      <c r="AQ15" s="168"/>
      <c r="AR15" s="169"/>
      <c r="AS15" s="143"/>
      <c r="AT15" s="203"/>
      <c r="AU15" s="204"/>
      <c r="AV15" s="204"/>
      <c r="AW15" s="204"/>
      <c r="AX15" s="167"/>
      <c r="AY15" s="167"/>
      <c r="AZ15" s="167"/>
      <c r="BA15" s="168"/>
      <c r="BB15" s="169"/>
    </row>
    <row r="16" spans="1:54" ht="4.5" customHeight="1">
      <c r="A16" s="143"/>
      <c r="B16" s="143"/>
      <c r="C16" s="253"/>
      <c r="D16" s="235"/>
      <c r="E16" s="235"/>
      <c r="F16" s="235"/>
      <c r="G16" s="235"/>
      <c r="H16" s="235"/>
      <c r="I16" s="235"/>
      <c r="J16" s="235"/>
      <c r="K16" s="254"/>
      <c r="L16" s="209"/>
      <c r="M16" s="206"/>
      <c r="N16" s="143"/>
      <c r="O16" s="143"/>
      <c r="P16" s="203"/>
      <c r="Q16" s="204"/>
      <c r="R16" s="204"/>
      <c r="S16" s="204"/>
      <c r="T16" s="167"/>
      <c r="U16" s="167"/>
      <c r="V16" s="167"/>
      <c r="W16" s="168"/>
      <c r="X16" s="169"/>
      <c r="Y16" s="143"/>
      <c r="Z16" s="203"/>
      <c r="AA16" s="204"/>
      <c r="AB16" s="204"/>
      <c r="AC16" s="204"/>
      <c r="AD16" s="167"/>
      <c r="AE16" s="167"/>
      <c r="AF16" s="167"/>
      <c r="AG16" s="168"/>
      <c r="AH16" s="169"/>
      <c r="AI16" s="143"/>
      <c r="AJ16" s="203"/>
      <c r="AK16" s="204"/>
      <c r="AL16" s="204"/>
      <c r="AM16" s="204"/>
      <c r="AN16" s="167"/>
      <c r="AO16" s="167"/>
      <c r="AP16" s="167"/>
      <c r="AQ16" s="168"/>
      <c r="AR16" s="169"/>
      <c r="AS16" s="143"/>
      <c r="AT16" s="203"/>
      <c r="AU16" s="204"/>
      <c r="AV16" s="204"/>
      <c r="AW16" s="204"/>
      <c r="AX16" s="167"/>
      <c r="AY16" s="167"/>
      <c r="AZ16" s="167"/>
      <c r="BA16" s="168"/>
      <c r="BB16" s="169"/>
    </row>
    <row r="17" spans="1:54" ht="12.75">
      <c r="A17" s="143"/>
      <c r="B17" s="143"/>
      <c r="C17" s="920" t="s">
        <v>6</v>
      </c>
      <c r="D17" s="921"/>
      <c r="E17" s="907" t="s">
        <v>7</v>
      </c>
      <c r="F17" s="907"/>
      <c r="G17" s="907"/>
      <c r="H17" s="907"/>
      <c r="I17" s="907"/>
      <c r="J17" s="907"/>
      <c r="K17" s="908"/>
      <c r="L17" s="209"/>
      <c r="M17" s="206"/>
      <c r="N17" s="143"/>
      <c r="O17" s="143"/>
      <c r="P17" s="203"/>
      <c r="Q17" s="204"/>
      <c r="R17" s="204"/>
      <c r="S17" s="204"/>
      <c r="T17" s="167"/>
      <c r="U17" s="167"/>
      <c r="V17" s="167"/>
      <c r="W17" s="168"/>
      <c r="X17" s="169"/>
      <c r="Y17" s="143"/>
      <c r="Z17" s="203"/>
      <c r="AA17" s="204"/>
      <c r="AB17" s="204"/>
      <c r="AC17" s="204"/>
      <c r="AD17" s="167"/>
      <c r="AE17" s="167"/>
      <c r="AF17" s="167"/>
      <c r="AG17" s="168"/>
      <c r="AH17" s="169"/>
      <c r="AI17" s="143"/>
      <c r="AJ17" s="203"/>
      <c r="AK17" s="204"/>
      <c r="AL17" s="204"/>
      <c r="AM17" s="204"/>
      <c r="AN17" s="167"/>
      <c r="AO17" s="167"/>
      <c r="AP17" s="167"/>
      <c r="AQ17" s="168"/>
      <c r="AR17" s="169"/>
      <c r="AS17" s="143"/>
      <c r="AT17" s="203"/>
      <c r="AU17" s="204"/>
      <c r="AV17" s="204"/>
      <c r="AW17" s="204"/>
      <c r="AX17" s="167"/>
      <c r="AY17" s="167"/>
      <c r="AZ17" s="167"/>
      <c r="BA17" s="168"/>
      <c r="BB17" s="169"/>
    </row>
    <row r="18" spans="1:54" ht="12.75">
      <c r="A18" s="143"/>
      <c r="B18" s="143"/>
      <c r="C18" s="920" t="s">
        <v>70</v>
      </c>
      <c r="D18" s="921"/>
      <c r="E18" s="907" t="s">
        <v>71</v>
      </c>
      <c r="F18" s="907"/>
      <c r="G18" s="907"/>
      <c r="H18" s="907"/>
      <c r="I18" s="907"/>
      <c r="J18" s="907"/>
      <c r="K18" s="908"/>
      <c r="L18" s="209"/>
      <c r="M18" s="206"/>
      <c r="N18" s="143"/>
      <c r="O18" s="143"/>
      <c r="P18" s="203"/>
      <c r="Q18" s="204"/>
      <c r="R18" s="204"/>
      <c r="S18" s="204"/>
      <c r="T18" s="167"/>
      <c r="U18" s="167"/>
      <c r="V18" s="167"/>
      <c r="W18" s="168"/>
      <c r="X18" s="169"/>
      <c r="Y18" s="143"/>
      <c r="Z18" s="203"/>
      <c r="AA18" s="204"/>
      <c r="AB18" s="204"/>
      <c r="AC18" s="204"/>
      <c r="AD18" s="167"/>
      <c r="AE18" s="167"/>
      <c r="AF18" s="167"/>
      <c r="AG18" s="168"/>
      <c r="AH18" s="169"/>
      <c r="AI18" s="143"/>
      <c r="AJ18" s="203"/>
      <c r="AK18" s="204"/>
      <c r="AL18" s="204"/>
      <c r="AM18" s="204"/>
      <c r="AN18" s="167"/>
      <c r="AO18" s="167"/>
      <c r="AP18" s="167"/>
      <c r="AQ18" s="168"/>
      <c r="AR18" s="169"/>
      <c r="AS18" s="143"/>
      <c r="AT18" s="203"/>
      <c r="AU18" s="204"/>
      <c r="AV18" s="204"/>
      <c r="AW18" s="204"/>
      <c r="AX18" s="167"/>
      <c r="AY18" s="167"/>
      <c r="AZ18" s="167"/>
      <c r="BA18" s="168"/>
      <c r="BB18" s="169"/>
    </row>
    <row r="19" spans="1:54" ht="23.25" customHeight="1">
      <c r="A19" s="143"/>
      <c r="B19" s="143"/>
      <c r="C19" s="920" t="s">
        <v>8</v>
      </c>
      <c r="D19" s="921"/>
      <c r="E19" s="907" t="s">
        <v>73</v>
      </c>
      <c r="F19" s="907"/>
      <c r="G19" s="907"/>
      <c r="H19" s="907"/>
      <c r="I19" s="907"/>
      <c r="J19" s="907"/>
      <c r="K19" s="908"/>
      <c r="L19" s="209"/>
      <c r="M19" s="206"/>
      <c r="N19" s="143"/>
      <c r="O19" s="143"/>
      <c r="P19" s="203"/>
      <c r="Q19" s="204"/>
      <c r="R19" s="204"/>
      <c r="S19" s="204"/>
      <c r="T19" s="167"/>
      <c r="U19" s="167"/>
      <c r="V19" s="167"/>
      <c r="W19" s="168"/>
      <c r="X19" s="169"/>
      <c r="Y19" s="143"/>
      <c r="Z19" s="203"/>
      <c r="AA19" s="204"/>
      <c r="AB19" s="204"/>
      <c r="AC19" s="204"/>
      <c r="AD19" s="167"/>
      <c r="AE19" s="167"/>
      <c r="AF19" s="167"/>
      <c r="AG19" s="168"/>
      <c r="AH19" s="169"/>
      <c r="AI19" s="143"/>
      <c r="AJ19" s="203"/>
      <c r="AK19" s="204"/>
      <c r="AL19" s="204"/>
      <c r="AM19" s="204"/>
      <c r="AN19" s="167"/>
      <c r="AO19" s="167"/>
      <c r="AP19" s="167"/>
      <c r="AQ19" s="168"/>
      <c r="AR19" s="169"/>
      <c r="AS19" s="143"/>
      <c r="AT19" s="203"/>
      <c r="AU19" s="204"/>
      <c r="AV19" s="204"/>
      <c r="AW19" s="204"/>
      <c r="AX19" s="167"/>
      <c r="AY19" s="167"/>
      <c r="AZ19" s="167"/>
      <c r="BA19" s="168"/>
      <c r="BB19" s="169"/>
    </row>
    <row r="20" spans="1:54" ht="12.75">
      <c r="A20" s="143"/>
      <c r="B20" s="143"/>
      <c r="C20" s="920" t="s">
        <v>9</v>
      </c>
      <c r="D20" s="921"/>
      <c r="E20" s="927" t="s">
        <v>76</v>
      </c>
      <c r="F20" s="927"/>
      <c r="G20" s="927"/>
      <c r="H20" s="927"/>
      <c r="I20" s="927"/>
      <c r="J20" s="927"/>
      <c r="K20" s="928"/>
      <c r="L20" s="209"/>
      <c r="M20" s="206"/>
      <c r="N20" s="143"/>
      <c r="O20" s="143"/>
      <c r="P20" s="203"/>
      <c r="Q20" s="204"/>
      <c r="R20" s="204"/>
      <c r="S20" s="204"/>
      <c r="T20" s="167"/>
      <c r="U20" s="167"/>
      <c r="V20" s="167"/>
      <c r="W20" s="168"/>
      <c r="X20" s="169"/>
      <c r="Y20" s="143"/>
      <c r="Z20" s="203"/>
      <c r="AA20" s="204"/>
      <c r="AB20" s="204"/>
      <c r="AC20" s="204"/>
      <c r="AD20" s="167"/>
      <c r="AE20" s="167"/>
      <c r="AF20" s="167"/>
      <c r="AG20" s="168"/>
      <c r="AH20" s="169"/>
      <c r="AI20" s="143"/>
      <c r="AJ20" s="203"/>
      <c r="AK20" s="204"/>
      <c r="AL20" s="204"/>
      <c r="AM20" s="204"/>
      <c r="AN20" s="167"/>
      <c r="AO20" s="167"/>
      <c r="AP20" s="167"/>
      <c r="AQ20" s="168"/>
      <c r="AR20" s="169"/>
      <c r="AS20" s="143"/>
      <c r="AT20" s="203"/>
      <c r="AU20" s="204"/>
      <c r="AV20" s="204"/>
      <c r="AW20" s="204"/>
      <c r="AX20" s="167"/>
      <c r="AY20" s="167"/>
      <c r="AZ20" s="167"/>
      <c r="BA20" s="168"/>
      <c r="BB20" s="169"/>
    </row>
    <row r="21" spans="1:54" ht="12.75" customHeight="1">
      <c r="A21" s="143"/>
      <c r="B21" s="143"/>
      <c r="C21" s="901" t="s">
        <v>10</v>
      </c>
      <c r="D21" s="902"/>
      <c r="E21" s="970" t="s">
        <v>11</v>
      </c>
      <c r="F21" s="971"/>
      <c r="G21" s="249" t="s">
        <v>12</v>
      </c>
      <c r="H21" s="905" t="s">
        <v>13</v>
      </c>
      <c r="I21" s="906"/>
      <c r="J21" s="255"/>
      <c r="K21" s="256"/>
      <c r="L21" s="209"/>
      <c r="M21" s="206"/>
      <c r="N21" s="143"/>
      <c r="O21" s="143"/>
      <c r="P21" s="203"/>
      <c r="Q21" s="204"/>
      <c r="R21" s="204"/>
      <c r="S21" s="204"/>
      <c r="T21" s="167"/>
      <c r="U21" s="167"/>
      <c r="V21" s="167"/>
      <c r="W21" s="168"/>
      <c r="X21" s="169"/>
      <c r="Y21" s="143"/>
      <c r="Z21" s="203"/>
      <c r="AA21" s="204"/>
      <c r="AB21" s="204"/>
      <c r="AC21" s="204"/>
      <c r="AD21" s="167"/>
      <c r="AE21" s="167"/>
      <c r="AF21" s="167"/>
      <c r="AG21" s="168"/>
      <c r="AH21" s="169"/>
      <c r="AI21" s="143"/>
      <c r="AJ21" s="203"/>
      <c r="AK21" s="204"/>
      <c r="AL21" s="204"/>
      <c r="AM21" s="204"/>
      <c r="AN21" s="167"/>
      <c r="AO21" s="167"/>
      <c r="AP21" s="167"/>
      <c r="AQ21" s="168"/>
      <c r="AR21" s="169"/>
      <c r="AS21" s="143"/>
      <c r="AT21" s="203"/>
      <c r="AU21" s="204"/>
      <c r="AV21" s="204"/>
      <c r="AW21" s="204"/>
      <c r="AX21" s="167"/>
      <c r="AY21" s="167"/>
      <c r="AZ21" s="167"/>
      <c r="BA21" s="168"/>
      <c r="BB21" s="169"/>
    </row>
    <row r="22" spans="1:54" ht="12.75">
      <c r="A22" s="143"/>
      <c r="B22" s="143"/>
      <c r="C22" s="903"/>
      <c r="D22" s="904"/>
      <c r="E22" s="972"/>
      <c r="F22" s="973"/>
      <c r="G22" s="250" t="s">
        <v>116</v>
      </c>
      <c r="H22" s="251" t="s">
        <v>117</v>
      </c>
      <c r="I22" s="251" t="s">
        <v>118</v>
      </c>
      <c r="J22" s="255"/>
      <c r="K22" s="256"/>
      <c r="L22" s="209"/>
      <c r="M22" s="206"/>
      <c r="N22" s="143"/>
      <c r="O22" s="143"/>
      <c r="P22" s="203"/>
      <c r="Q22" s="204"/>
      <c r="R22" s="204"/>
      <c r="S22" s="204"/>
      <c r="T22" s="205"/>
      <c r="U22" s="205"/>
      <c r="V22" s="205"/>
      <c r="W22" s="207"/>
      <c r="X22" s="206"/>
      <c r="Y22" s="143"/>
      <c r="Z22" s="203"/>
      <c r="AA22" s="204"/>
      <c r="AB22" s="204"/>
      <c r="AC22" s="204"/>
      <c r="AD22" s="205"/>
      <c r="AE22" s="205"/>
      <c r="AF22" s="205"/>
      <c r="AG22" s="207"/>
      <c r="AH22" s="206"/>
      <c r="AI22" s="143"/>
      <c r="AJ22" s="203"/>
      <c r="AK22" s="204"/>
      <c r="AL22" s="204"/>
      <c r="AM22" s="204"/>
      <c r="AN22" s="205"/>
      <c r="AO22" s="205"/>
      <c r="AP22" s="205"/>
      <c r="AQ22" s="207"/>
      <c r="AR22" s="206"/>
      <c r="AS22" s="143"/>
      <c r="AT22" s="203"/>
      <c r="AU22" s="204"/>
      <c r="AV22" s="204"/>
      <c r="AW22" s="204"/>
      <c r="AX22" s="205"/>
      <c r="AY22" s="205"/>
      <c r="AZ22" s="205"/>
      <c r="BA22" s="207"/>
      <c r="BB22" s="206"/>
    </row>
    <row r="23" spans="1:54" s="159" customFormat="1" ht="19.5" customHeight="1">
      <c r="A23" s="143"/>
      <c r="B23" s="143"/>
      <c r="C23" s="909" t="s">
        <v>77</v>
      </c>
      <c r="D23" s="910"/>
      <c r="E23" s="896"/>
      <c r="F23" s="897"/>
      <c r="G23" s="237"/>
      <c r="H23" s="238"/>
      <c r="I23" s="239"/>
      <c r="J23" s="255"/>
      <c r="K23" s="257"/>
      <c r="L23" s="196"/>
      <c r="M23" s="196"/>
      <c r="N23" s="154"/>
      <c r="O23" s="154"/>
      <c r="P23" s="229"/>
      <c r="Q23" s="195"/>
      <c r="R23" s="195"/>
      <c r="S23" s="196"/>
      <c r="T23" s="196"/>
      <c r="U23" s="196"/>
      <c r="V23" s="196"/>
      <c r="W23" s="196"/>
      <c r="X23" s="196"/>
      <c r="Y23" s="154"/>
      <c r="Z23" s="229"/>
      <c r="AA23" s="195"/>
      <c r="AB23" s="195"/>
      <c r="AC23" s="196"/>
      <c r="AD23" s="196"/>
      <c r="AE23" s="196"/>
      <c r="AF23" s="196"/>
      <c r="AG23" s="196"/>
      <c r="AH23" s="196"/>
      <c r="AI23" s="154"/>
      <c r="AJ23" s="229"/>
      <c r="AK23" s="195"/>
      <c r="AL23" s="195"/>
      <c r="AM23" s="196"/>
      <c r="AN23" s="196"/>
      <c r="AO23" s="196"/>
      <c r="AP23" s="196"/>
      <c r="AQ23" s="196"/>
      <c r="AR23" s="196"/>
      <c r="AS23" s="154"/>
      <c r="AT23" s="229"/>
      <c r="AU23" s="195"/>
      <c r="AV23" s="195"/>
      <c r="AW23" s="196"/>
      <c r="AX23" s="196"/>
      <c r="AY23" s="196"/>
      <c r="AZ23" s="196"/>
      <c r="BA23" s="196"/>
      <c r="BB23" s="196"/>
    </row>
    <row r="24" spans="1:54" s="178" customFormat="1" ht="12.75" customHeight="1">
      <c r="A24" s="143"/>
      <c r="B24" s="143"/>
      <c r="C24" s="911"/>
      <c r="D24" s="912"/>
      <c r="E24" s="896"/>
      <c r="F24" s="897"/>
      <c r="G24" s="237"/>
      <c r="H24" s="238"/>
      <c r="I24" s="239"/>
      <c r="J24" s="255"/>
      <c r="K24" s="258"/>
      <c r="L24" s="227"/>
      <c r="M24" s="228"/>
      <c r="N24" s="172"/>
      <c r="O24" s="172"/>
      <c r="P24" s="173"/>
      <c r="Q24" s="174"/>
      <c r="R24" s="174"/>
      <c r="S24" s="175"/>
      <c r="T24" s="175"/>
      <c r="U24" s="175"/>
      <c r="V24" s="175"/>
      <c r="W24" s="176"/>
      <c r="X24" s="177"/>
      <c r="Y24" s="172"/>
      <c r="Z24" s="173"/>
      <c r="AA24" s="174"/>
      <c r="AB24" s="174"/>
      <c r="AC24" s="175"/>
      <c r="AD24" s="175"/>
      <c r="AE24" s="175"/>
      <c r="AF24" s="175"/>
      <c r="AG24" s="176"/>
      <c r="AH24" s="177"/>
      <c r="AI24" s="172"/>
      <c r="AJ24" s="173"/>
      <c r="AK24" s="174"/>
      <c r="AL24" s="174"/>
      <c r="AM24" s="175"/>
      <c r="AN24" s="175"/>
      <c r="AO24" s="175"/>
      <c r="AP24" s="175"/>
      <c r="AQ24" s="176"/>
      <c r="AR24" s="177"/>
      <c r="AS24" s="172"/>
      <c r="AT24" s="173"/>
      <c r="AU24" s="174"/>
      <c r="AV24" s="174"/>
      <c r="AW24" s="175"/>
      <c r="AX24" s="175"/>
      <c r="AY24" s="175"/>
      <c r="AZ24" s="175"/>
      <c r="BA24" s="176"/>
      <c r="BB24" s="177"/>
    </row>
    <row r="25" spans="1:54" s="178" customFormat="1" ht="12.75">
      <c r="A25" s="143"/>
      <c r="B25" s="143"/>
      <c r="C25" s="909" t="s">
        <v>74</v>
      </c>
      <c r="D25" s="910"/>
      <c r="E25" s="896"/>
      <c r="F25" s="897"/>
      <c r="G25" s="240"/>
      <c r="H25" s="241"/>
      <c r="I25" s="242"/>
      <c r="J25" s="255"/>
      <c r="K25" s="236"/>
      <c r="L25" s="152" t="s">
        <v>117</v>
      </c>
      <c r="M25" s="160" t="s">
        <v>118</v>
      </c>
      <c r="N25" s="172"/>
      <c r="O25" s="172"/>
      <c r="P25" s="173"/>
      <c r="Q25" s="174"/>
      <c r="R25" s="174"/>
      <c r="S25" s="175"/>
      <c r="T25" s="175"/>
      <c r="U25" s="175"/>
      <c r="V25" s="175"/>
      <c r="W25" s="176"/>
      <c r="X25" s="177"/>
      <c r="Y25" s="172"/>
      <c r="Z25" s="173"/>
      <c r="AA25" s="174"/>
      <c r="AB25" s="174"/>
      <c r="AC25" s="175"/>
      <c r="AD25" s="175"/>
      <c r="AE25" s="175"/>
      <c r="AF25" s="175"/>
      <c r="AG25" s="176"/>
      <c r="AH25" s="177"/>
      <c r="AI25" s="172"/>
      <c r="AJ25" s="173"/>
      <c r="AK25" s="174"/>
      <c r="AL25" s="174"/>
      <c r="AM25" s="175"/>
      <c r="AN25" s="175"/>
      <c r="AO25" s="175"/>
      <c r="AP25" s="175"/>
      <c r="AQ25" s="176"/>
      <c r="AR25" s="177"/>
      <c r="AS25" s="172"/>
      <c r="AT25" s="173"/>
      <c r="AU25" s="174"/>
      <c r="AV25" s="174"/>
      <c r="AW25" s="175"/>
      <c r="AX25" s="175"/>
      <c r="AY25" s="175"/>
      <c r="AZ25" s="175"/>
      <c r="BA25" s="176"/>
      <c r="BB25" s="177"/>
    </row>
    <row r="26" spans="1:54" s="178" customFormat="1" ht="12.75">
      <c r="A26" s="143"/>
      <c r="B26" s="143"/>
      <c r="C26" s="911"/>
      <c r="D26" s="912"/>
      <c r="E26" s="896"/>
      <c r="F26" s="897"/>
      <c r="G26" s="240"/>
      <c r="H26" s="241"/>
      <c r="I26" s="242"/>
      <c r="J26" s="255"/>
      <c r="K26" s="259"/>
      <c r="L26" s="161" t="e">
        <f>SUM(L27:L31)</f>
        <v>#REF!</v>
      </c>
      <c r="M26" s="164" t="e">
        <f>SUM(M27:M31)</f>
        <v>#REF!</v>
      </c>
      <c r="N26" s="172"/>
      <c r="O26" s="172"/>
      <c r="P26" s="173"/>
      <c r="Q26" s="174"/>
      <c r="R26" s="174"/>
      <c r="S26" s="175"/>
      <c r="T26" s="175"/>
      <c r="U26" s="175"/>
      <c r="V26" s="175"/>
      <c r="W26" s="176"/>
      <c r="X26" s="177"/>
      <c r="Y26" s="172"/>
      <c r="Z26" s="173"/>
      <c r="AA26" s="174"/>
      <c r="AB26" s="174"/>
      <c r="AC26" s="175"/>
      <c r="AD26" s="175"/>
      <c r="AE26" s="175"/>
      <c r="AF26" s="175"/>
      <c r="AG26" s="176"/>
      <c r="AH26" s="177"/>
      <c r="AI26" s="172"/>
      <c r="AJ26" s="173"/>
      <c r="AK26" s="174"/>
      <c r="AL26" s="174"/>
      <c r="AM26" s="175"/>
      <c r="AN26" s="175"/>
      <c r="AO26" s="175"/>
      <c r="AP26" s="175"/>
      <c r="AQ26" s="176"/>
      <c r="AR26" s="177"/>
      <c r="AS26" s="172"/>
      <c r="AT26" s="173"/>
      <c r="AU26" s="174"/>
      <c r="AV26" s="174"/>
      <c r="AW26" s="175"/>
      <c r="AX26" s="175"/>
      <c r="AY26" s="175"/>
      <c r="AZ26" s="175"/>
      <c r="BA26" s="176"/>
      <c r="BB26" s="177"/>
    </row>
    <row r="27" spans="1:54" s="178" customFormat="1" ht="14.25" customHeight="1">
      <c r="A27" s="143"/>
      <c r="B27" s="143"/>
      <c r="C27" s="909" t="s">
        <v>14</v>
      </c>
      <c r="D27" s="910"/>
      <c r="E27" s="896"/>
      <c r="F27" s="897"/>
      <c r="G27" s="243"/>
      <c r="H27" s="244"/>
      <c r="I27" s="245"/>
      <c r="J27" s="255"/>
      <c r="K27" s="260"/>
      <c r="L27" s="166">
        <f>+'[1]T.1 Postojeći'!I36+'[1]T.2 Predloženi'!H37-'[1]T.3 Uštede'!H27</f>
        <v>0</v>
      </c>
      <c r="M27" s="169">
        <f>+'[1]T.1 Postojeći'!J36+'[1]T.2 Predloženi'!I37-'[1]T.3 Uštede'!I27</f>
        <v>0</v>
      </c>
      <c r="N27" s="172"/>
      <c r="O27" s="172"/>
      <c r="P27" s="173"/>
      <c r="Q27" s="174"/>
      <c r="R27" s="174"/>
      <c r="S27" s="175"/>
      <c r="T27" s="175"/>
      <c r="U27" s="175"/>
      <c r="V27" s="175"/>
      <c r="W27" s="176"/>
      <c r="X27" s="177"/>
      <c r="Y27" s="172"/>
      <c r="Z27" s="173"/>
      <c r="AA27" s="174"/>
      <c r="AB27" s="174"/>
      <c r="AC27" s="175"/>
      <c r="AD27" s="175"/>
      <c r="AE27" s="175"/>
      <c r="AF27" s="175"/>
      <c r="AG27" s="176"/>
      <c r="AH27" s="177"/>
      <c r="AI27" s="172"/>
      <c r="AJ27" s="173"/>
      <c r="AK27" s="174"/>
      <c r="AL27" s="174"/>
      <c r="AM27" s="175"/>
      <c r="AN27" s="175"/>
      <c r="AO27" s="175"/>
      <c r="AP27" s="175"/>
      <c r="AQ27" s="176"/>
      <c r="AR27" s="177"/>
      <c r="AS27" s="172"/>
      <c r="AT27" s="173"/>
      <c r="AU27" s="174"/>
      <c r="AV27" s="174"/>
      <c r="AW27" s="175"/>
      <c r="AX27" s="175"/>
      <c r="AY27" s="175"/>
      <c r="AZ27" s="175"/>
      <c r="BA27" s="176"/>
      <c r="BB27" s="177"/>
    </row>
    <row r="28" spans="1:54" s="178" customFormat="1" ht="14.25" customHeight="1" thickBot="1">
      <c r="A28" s="143"/>
      <c r="B28" s="143"/>
      <c r="C28" s="913"/>
      <c r="D28" s="914"/>
      <c r="E28" s="915"/>
      <c r="F28" s="916"/>
      <c r="G28" s="246"/>
      <c r="H28" s="247"/>
      <c r="I28" s="248"/>
      <c r="J28" s="261"/>
      <c r="K28" s="262"/>
      <c r="L28" s="166">
        <f>+'[1]T.1 Postojeći'!I37+'[1]T.2 Predloženi'!H38-'[1]T.3 Uštede'!H28</f>
        <v>0</v>
      </c>
      <c r="M28" s="169">
        <f>+'[1]T.1 Postojeći'!J37+'[1]T.2 Predloženi'!I38-'[1]T.3 Uštede'!I28</f>
        <v>0</v>
      </c>
      <c r="N28" s="172"/>
      <c r="O28" s="172"/>
      <c r="P28" s="173"/>
      <c r="Q28" s="174"/>
      <c r="R28" s="174"/>
      <c r="S28" s="175"/>
      <c r="T28" s="175"/>
      <c r="U28" s="175"/>
      <c r="V28" s="175"/>
      <c r="W28" s="176"/>
      <c r="X28" s="177"/>
      <c r="Y28" s="172"/>
      <c r="Z28" s="173"/>
      <c r="AA28" s="174"/>
      <c r="AB28" s="174"/>
      <c r="AC28" s="175"/>
      <c r="AD28" s="175"/>
      <c r="AE28" s="175"/>
      <c r="AF28" s="175"/>
      <c r="AG28" s="176"/>
      <c r="AH28" s="177"/>
      <c r="AI28" s="172"/>
      <c r="AJ28" s="173"/>
      <c r="AK28" s="174"/>
      <c r="AL28" s="174"/>
      <c r="AM28" s="175"/>
      <c r="AN28" s="175"/>
      <c r="AO28" s="175"/>
      <c r="AP28" s="175"/>
      <c r="AQ28" s="176"/>
      <c r="AR28" s="177"/>
      <c r="AS28" s="172"/>
      <c r="AT28" s="173"/>
      <c r="AU28" s="174"/>
      <c r="AV28" s="174"/>
      <c r="AW28" s="175"/>
      <c r="AX28" s="175"/>
      <c r="AY28" s="175"/>
      <c r="AZ28" s="175"/>
      <c r="BA28" s="176"/>
      <c r="BB28" s="177"/>
    </row>
    <row r="29" spans="1:54" s="232" customFormat="1" ht="15" customHeight="1" thickBot="1">
      <c r="A29" s="263"/>
      <c r="B29" s="263"/>
      <c r="C29" s="264"/>
      <c r="D29" s="265"/>
      <c r="E29" s="265"/>
      <c r="F29" s="234"/>
      <c r="G29" s="234"/>
      <c r="H29" s="234"/>
      <c r="I29" s="234"/>
      <c r="J29" s="266"/>
      <c r="K29" s="233"/>
      <c r="L29" s="267">
        <f>+'[1]T.1 Postojeći'!I38+'[1]T.2 Predloženi'!H39-'[1]T.3 Uštede'!H29</f>
        <v>0</v>
      </c>
      <c r="M29" s="260">
        <f>+'[1]T.1 Postojeći'!J38+'[1]T.2 Predloženi'!I39-'[1]T.3 Uštede'!I29</f>
        <v>0</v>
      </c>
      <c r="N29" s="268"/>
      <c r="O29" s="268"/>
      <c r="P29" s="269"/>
      <c r="Q29" s="270"/>
      <c r="R29" s="270"/>
      <c r="S29" s="271"/>
      <c r="T29" s="271"/>
      <c r="U29" s="271"/>
      <c r="V29" s="271"/>
      <c r="W29" s="272"/>
      <c r="X29" s="273"/>
      <c r="Y29" s="268"/>
      <c r="Z29" s="269"/>
      <c r="AA29" s="270"/>
      <c r="AB29" s="270"/>
      <c r="AC29" s="271"/>
      <c r="AD29" s="271"/>
      <c r="AE29" s="271"/>
      <c r="AF29" s="271"/>
      <c r="AG29" s="272"/>
      <c r="AH29" s="273"/>
      <c r="AI29" s="268"/>
      <c r="AJ29" s="269"/>
      <c r="AK29" s="270"/>
      <c r="AL29" s="270"/>
      <c r="AM29" s="271"/>
      <c r="AN29" s="271"/>
      <c r="AO29" s="271"/>
      <c r="AP29" s="271"/>
      <c r="AQ29" s="272"/>
      <c r="AR29" s="273"/>
      <c r="AS29" s="268"/>
      <c r="AT29" s="269"/>
      <c r="AU29" s="270"/>
      <c r="AV29" s="270"/>
      <c r="AW29" s="271"/>
      <c r="AX29" s="271"/>
      <c r="AY29" s="271"/>
      <c r="AZ29" s="271"/>
      <c r="BA29" s="272"/>
      <c r="BB29" s="273"/>
    </row>
    <row r="30" spans="1:54" s="178" customFormat="1" ht="12.75">
      <c r="A30" s="172"/>
      <c r="B30" s="172"/>
      <c r="C30" s="943" t="s">
        <v>15</v>
      </c>
      <c r="D30" s="944"/>
      <c r="E30" s="944"/>
      <c r="F30" s="945"/>
      <c r="G30" s="199" t="s">
        <v>2</v>
      </c>
      <c r="H30" s="199" t="s">
        <v>171</v>
      </c>
      <c r="I30" s="212" t="s">
        <v>3</v>
      </c>
      <c r="J30" s="286"/>
      <c r="K30" s="252"/>
      <c r="L30" s="166" t="e">
        <f>+'[1]T.1 Postojeći'!I39+'[1]T.2 Predloženi'!H40-'[1]T.3 Uštede'!H30</f>
        <v>#REF!</v>
      </c>
      <c r="M30" s="169" t="e">
        <f>+'[1]T.1 Postojeći'!J39+'[1]T.2 Predloženi'!I40-'[1]T.3 Uštede'!I30</f>
        <v>#REF!</v>
      </c>
      <c r="N30" s="172"/>
      <c r="O30" s="172"/>
      <c r="P30" s="173"/>
      <c r="Q30" s="174"/>
      <c r="R30" s="174"/>
      <c r="S30" s="175"/>
      <c r="T30" s="175"/>
      <c r="U30" s="175"/>
      <c r="V30" s="175"/>
      <c r="W30" s="176"/>
      <c r="X30" s="177"/>
      <c r="Y30" s="172"/>
      <c r="Z30" s="173"/>
      <c r="AA30" s="174"/>
      <c r="AB30" s="174"/>
      <c r="AC30" s="175"/>
      <c r="AD30" s="175"/>
      <c r="AE30" s="175"/>
      <c r="AF30" s="175"/>
      <c r="AG30" s="176"/>
      <c r="AH30" s="177"/>
      <c r="AI30" s="172"/>
      <c r="AJ30" s="173"/>
      <c r="AK30" s="174"/>
      <c r="AL30" s="174"/>
      <c r="AM30" s="175"/>
      <c r="AN30" s="175"/>
      <c r="AO30" s="175"/>
      <c r="AP30" s="175"/>
      <c r="AQ30" s="176"/>
      <c r="AR30" s="177"/>
      <c r="AS30" s="172"/>
      <c r="AT30" s="173"/>
      <c r="AU30" s="174"/>
      <c r="AV30" s="174"/>
      <c r="AW30" s="175"/>
      <c r="AX30" s="175"/>
      <c r="AY30" s="175"/>
      <c r="AZ30" s="175"/>
      <c r="BA30" s="176"/>
      <c r="BB30" s="177"/>
    </row>
    <row r="31" spans="1:54" s="178" customFormat="1" ht="14.25" customHeight="1" thickBot="1">
      <c r="A31" s="172"/>
      <c r="B31" s="172"/>
      <c r="C31" s="946"/>
      <c r="D31" s="947"/>
      <c r="E31" s="947"/>
      <c r="F31" s="948"/>
      <c r="G31" s="150" t="s">
        <v>116</v>
      </c>
      <c r="H31" s="151" t="s">
        <v>117</v>
      </c>
      <c r="I31" s="153" t="s">
        <v>118</v>
      </c>
      <c r="J31" s="159"/>
      <c r="K31" s="193"/>
      <c r="L31" s="192">
        <f>+'[1]T.1 Postojeći'!I40+'[1]T.2 Predloženi'!H41-'[1]T.3 Uštede'!H31</f>
        <v>0</v>
      </c>
      <c r="M31" s="193">
        <f>+'[1]T.1 Postojeći'!J40+'[1]T.2 Predloženi'!I41-'[1]T.3 Uštede'!I31</f>
        <v>0</v>
      </c>
      <c r="N31" s="172"/>
      <c r="O31" s="172"/>
      <c r="P31" s="173"/>
      <c r="Q31" s="174"/>
      <c r="R31" s="174"/>
      <c r="S31" s="175"/>
      <c r="T31" s="175"/>
      <c r="U31" s="175"/>
      <c r="V31" s="175"/>
      <c r="W31" s="176"/>
      <c r="X31" s="177"/>
      <c r="Y31" s="172"/>
      <c r="Z31" s="173"/>
      <c r="AA31" s="174"/>
      <c r="AB31" s="174"/>
      <c r="AC31" s="175"/>
      <c r="AD31" s="175"/>
      <c r="AE31" s="175"/>
      <c r="AF31" s="175"/>
      <c r="AG31" s="176"/>
      <c r="AH31" s="177"/>
      <c r="AI31" s="172"/>
      <c r="AJ31" s="173"/>
      <c r="AK31" s="174"/>
      <c r="AL31" s="174"/>
      <c r="AM31" s="175"/>
      <c r="AN31" s="175"/>
      <c r="AO31" s="175"/>
      <c r="AP31" s="175"/>
      <c r="AQ31" s="176"/>
      <c r="AR31" s="177"/>
      <c r="AS31" s="172"/>
      <c r="AT31" s="173"/>
      <c r="AU31" s="174"/>
      <c r="AV31" s="174"/>
      <c r="AW31" s="175"/>
      <c r="AX31" s="175"/>
      <c r="AY31" s="175"/>
      <c r="AZ31" s="175"/>
      <c r="BA31" s="176"/>
      <c r="BB31" s="177"/>
    </row>
    <row r="32" spans="1:54" ht="13.5" customHeight="1">
      <c r="A32" s="172"/>
      <c r="B32" s="172"/>
      <c r="C32" s="937"/>
      <c r="D32" s="938"/>
      <c r="E32" s="938"/>
      <c r="F32" s="939"/>
      <c r="G32" s="161">
        <f>SUM(G33:G37)</f>
        <v>0</v>
      </c>
      <c r="H32" s="161">
        <f>SUM(H33:H37)</f>
        <v>0</v>
      </c>
      <c r="I32" s="164">
        <f>SUM(I33:I37)</f>
        <v>0</v>
      </c>
      <c r="J32" s="159"/>
      <c r="K32" s="206"/>
      <c r="L32" s="209"/>
      <c r="M32" s="206"/>
      <c r="N32" s="143"/>
      <c r="O32" s="143"/>
      <c r="P32" s="203"/>
      <c r="Q32" s="204"/>
      <c r="R32" s="204"/>
      <c r="S32" s="204"/>
      <c r="T32" s="167"/>
      <c r="U32" s="167"/>
      <c r="V32" s="167"/>
      <c r="W32" s="168"/>
      <c r="X32" s="169"/>
      <c r="Y32" s="143"/>
      <c r="Z32" s="203"/>
      <c r="AA32" s="204"/>
      <c r="AB32" s="204"/>
      <c r="AC32" s="204"/>
      <c r="AD32" s="167"/>
      <c r="AE32" s="167"/>
      <c r="AF32" s="167"/>
      <c r="AG32" s="168"/>
      <c r="AH32" s="169"/>
      <c r="AI32" s="143"/>
      <c r="AJ32" s="203"/>
      <c r="AK32" s="204"/>
      <c r="AL32" s="204"/>
      <c r="AM32" s="204"/>
      <c r="AN32" s="167"/>
      <c r="AO32" s="167"/>
      <c r="AP32" s="167"/>
      <c r="AQ32" s="168"/>
      <c r="AR32" s="169"/>
      <c r="AS32" s="143"/>
      <c r="AT32" s="203"/>
      <c r="AU32" s="204"/>
      <c r="AV32" s="204"/>
      <c r="AW32" s="204"/>
      <c r="AX32" s="167"/>
      <c r="AY32" s="167"/>
      <c r="AZ32" s="167"/>
      <c r="BA32" s="168"/>
      <c r="BB32" s="169"/>
    </row>
    <row r="33" spans="1:54" ht="12.75">
      <c r="A33" s="172"/>
      <c r="B33" s="172"/>
      <c r="C33" s="364">
        <v>611000</v>
      </c>
      <c r="D33" s="892" t="s">
        <v>69</v>
      </c>
      <c r="E33" s="892"/>
      <c r="F33" s="892"/>
      <c r="G33" s="166"/>
      <c r="H33" s="166"/>
      <c r="I33" s="169"/>
      <c r="J33" s="159"/>
      <c r="K33" s="206"/>
      <c r="L33" s="209"/>
      <c r="M33" s="206"/>
      <c r="N33" s="143"/>
      <c r="O33" s="143"/>
      <c r="P33" s="203"/>
      <c r="Q33" s="204"/>
      <c r="R33" s="204"/>
      <c r="S33" s="204"/>
      <c r="T33" s="167"/>
      <c r="U33" s="167"/>
      <c r="V33" s="167"/>
      <c r="W33" s="168"/>
      <c r="X33" s="169"/>
      <c r="Y33" s="143"/>
      <c r="Z33" s="203"/>
      <c r="AA33" s="204"/>
      <c r="AB33" s="204"/>
      <c r="AC33" s="204"/>
      <c r="AD33" s="167"/>
      <c r="AE33" s="167"/>
      <c r="AF33" s="167"/>
      <c r="AG33" s="168"/>
      <c r="AH33" s="169"/>
      <c r="AI33" s="143"/>
      <c r="AJ33" s="203"/>
      <c r="AK33" s="204"/>
      <c r="AL33" s="204"/>
      <c r="AM33" s="204"/>
      <c r="AN33" s="167"/>
      <c r="AO33" s="167"/>
      <c r="AP33" s="167"/>
      <c r="AQ33" s="168"/>
      <c r="AR33" s="169"/>
      <c r="AS33" s="143"/>
      <c r="AT33" s="203"/>
      <c r="AU33" s="204"/>
      <c r="AV33" s="204"/>
      <c r="AW33" s="204"/>
      <c r="AX33" s="167"/>
      <c r="AY33" s="167"/>
      <c r="AZ33" s="167"/>
      <c r="BA33" s="168"/>
      <c r="BB33" s="169"/>
    </row>
    <row r="34" spans="1:54" ht="12.75" customHeight="1">
      <c r="A34" s="172"/>
      <c r="B34" s="172"/>
      <c r="C34" s="364">
        <v>612000</v>
      </c>
      <c r="D34" s="892" t="s">
        <v>211</v>
      </c>
      <c r="E34" s="892"/>
      <c r="F34" s="892"/>
      <c r="G34" s="166"/>
      <c r="H34" s="166"/>
      <c r="I34" s="169"/>
      <c r="J34" s="159"/>
      <c r="K34" s="206"/>
      <c r="L34" s="209"/>
      <c r="M34" s="206"/>
      <c r="N34" s="143"/>
      <c r="O34" s="143"/>
      <c r="P34" s="203"/>
      <c r="Q34" s="204"/>
      <c r="R34" s="204"/>
      <c r="S34" s="204"/>
      <c r="T34" s="167"/>
      <c r="U34" s="167"/>
      <c r="V34" s="167"/>
      <c r="W34" s="168"/>
      <c r="X34" s="169"/>
      <c r="Y34" s="143"/>
      <c r="Z34" s="203"/>
      <c r="AA34" s="204"/>
      <c r="AB34" s="204"/>
      <c r="AC34" s="204"/>
      <c r="AD34" s="167"/>
      <c r="AE34" s="167"/>
      <c r="AF34" s="167"/>
      <c r="AG34" s="168"/>
      <c r="AH34" s="169"/>
      <c r="AI34" s="143"/>
      <c r="AJ34" s="203"/>
      <c r="AK34" s="204"/>
      <c r="AL34" s="204"/>
      <c r="AM34" s="204"/>
      <c r="AN34" s="167"/>
      <c r="AO34" s="167"/>
      <c r="AP34" s="167"/>
      <c r="AQ34" s="168"/>
      <c r="AR34" s="169"/>
      <c r="AS34" s="143"/>
      <c r="AT34" s="203"/>
      <c r="AU34" s="204"/>
      <c r="AV34" s="204"/>
      <c r="AW34" s="204"/>
      <c r="AX34" s="167"/>
      <c r="AY34" s="167"/>
      <c r="AZ34" s="167"/>
      <c r="BA34" s="168"/>
      <c r="BB34" s="169"/>
    </row>
    <row r="35" spans="1:54" ht="12.75">
      <c r="A35" s="172"/>
      <c r="B35" s="172"/>
      <c r="C35" s="364">
        <v>613000</v>
      </c>
      <c r="D35" s="892" t="s">
        <v>642</v>
      </c>
      <c r="E35" s="892"/>
      <c r="F35" s="892"/>
      <c r="G35" s="166"/>
      <c r="H35" s="166"/>
      <c r="I35" s="169"/>
      <c r="J35" s="159"/>
      <c r="K35" s="206"/>
      <c r="L35" s="209"/>
      <c r="M35" s="206"/>
      <c r="N35" s="143"/>
      <c r="O35" s="143"/>
      <c r="P35" s="203"/>
      <c r="Q35" s="204"/>
      <c r="R35" s="204"/>
      <c r="S35" s="204"/>
      <c r="T35" s="167"/>
      <c r="U35" s="167"/>
      <c r="V35" s="167"/>
      <c r="W35" s="168"/>
      <c r="X35" s="169"/>
      <c r="Y35" s="143"/>
      <c r="Z35" s="203"/>
      <c r="AA35" s="204"/>
      <c r="AB35" s="204"/>
      <c r="AC35" s="204"/>
      <c r="AD35" s="167"/>
      <c r="AE35" s="167"/>
      <c r="AF35" s="167"/>
      <c r="AG35" s="168"/>
      <c r="AH35" s="169"/>
      <c r="AI35" s="143"/>
      <c r="AJ35" s="203"/>
      <c r="AK35" s="204"/>
      <c r="AL35" s="204"/>
      <c r="AM35" s="204"/>
      <c r="AN35" s="167"/>
      <c r="AO35" s="167"/>
      <c r="AP35" s="167"/>
      <c r="AQ35" s="168"/>
      <c r="AR35" s="169"/>
      <c r="AS35" s="143"/>
      <c r="AT35" s="203"/>
      <c r="AU35" s="204"/>
      <c r="AV35" s="204"/>
      <c r="AW35" s="204"/>
      <c r="AX35" s="167"/>
      <c r="AY35" s="167"/>
      <c r="AZ35" s="167"/>
      <c r="BA35" s="168"/>
      <c r="BB35" s="169"/>
    </row>
    <row r="36" spans="1:54" ht="12.75" customHeight="1">
      <c r="A36" s="172"/>
      <c r="B36" s="172"/>
      <c r="C36" s="364">
        <v>614000</v>
      </c>
      <c r="D36" s="892" t="s">
        <v>108</v>
      </c>
      <c r="E36" s="892"/>
      <c r="F36" s="892"/>
      <c r="G36" s="166"/>
      <c r="H36" s="166"/>
      <c r="I36" s="169"/>
      <c r="J36" s="159"/>
      <c r="K36" s="206"/>
      <c r="L36" s="209"/>
      <c r="M36" s="206"/>
      <c r="N36" s="143"/>
      <c r="O36" s="143"/>
      <c r="P36" s="203"/>
      <c r="Q36" s="204"/>
      <c r="R36" s="204"/>
      <c r="S36" s="204"/>
      <c r="T36" s="167"/>
      <c r="U36" s="167"/>
      <c r="V36" s="167"/>
      <c r="W36" s="168"/>
      <c r="X36" s="169"/>
      <c r="Y36" s="143"/>
      <c r="Z36" s="203"/>
      <c r="AA36" s="204"/>
      <c r="AB36" s="204"/>
      <c r="AC36" s="204"/>
      <c r="AD36" s="167"/>
      <c r="AE36" s="167"/>
      <c r="AF36" s="167"/>
      <c r="AG36" s="168"/>
      <c r="AH36" s="169"/>
      <c r="AI36" s="143"/>
      <c r="AJ36" s="203"/>
      <c r="AK36" s="204"/>
      <c r="AL36" s="204"/>
      <c r="AM36" s="204"/>
      <c r="AN36" s="167"/>
      <c r="AO36" s="167"/>
      <c r="AP36" s="167"/>
      <c r="AQ36" s="168"/>
      <c r="AR36" s="169"/>
      <c r="AS36" s="143"/>
      <c r="AT36" s="203"/>
      <c r="AU36" s="204"/>
      <c r="AV36" s="204"/>
      <c r="AW36" s="204"/>
      <c r="AX36" s="167"/>
      <c r="AY36" s="167"/>
      <c r="AZ36" s="167"/>
      <c r="BA36" s="168"/>
      <c r="BB36" s="169"/>
    </row>
    <row r="37" spans="1:54" ht="12.75">
      <c r="A37" s="172"/>
      <c r="B37" s="172"/>
      <c r="C37" s="364">
        <v>821000</v>
      </c>
      <c r="D37" s="892" t="s">
        <v>119</v>
      </c>
      <c r="E37" s="892"/>
      <c r="F37" s="892"/>
      <c r="G37" s="209"/>
      <c r="H37" s="209"/>
      <c r="I37" s="206"/>
      <c r="J37" s="159"/>
      <c r="K37" s="206"/>
      <c r="L37" s="209"/>
      <c r="M37" s="206"/>
      <c r="N37" s="143"/>
      <c r="O37" s="143"/>
      <c r="P37" s="203"/>
      <c r="Q37" s="204"/>
      <c r="R37" s="204"/>
      <c r="S37" s="204"/>
      <c r="T37" s="167"/>
      <c r="U37" s="167"/>
      <c r="V37" s="167"/>
      <c r="W37" s="168"/>
      <c r="X37" s="169"/>
      <c r="Y37" s="143"/>
      <c r="Z37" s="203"/>
      <c r="AA37" s="204"/>
      <c r="AB37" s="204"/>
      <c r="AC37" s="204"/>
      <c r="AD37" s="167"/>
      <c r="AE37" s="167"/>
      <c r="AF37" s="167"/>
      <c r="AG37" s="168"/>
      <c r="AH37" s="169"/>
      <c r="AI37" s="143"/>
      <c r="AJ37" s="203"/>
      <c r="AK37" s="204"/>
      <c r="AL37" s="204"/>
      <c r="AM37" s="204"/>
      <c r="AN37" s="167"/>
      <c r="AO37" s="167"/>
      <c r="AP37" s="167"/>
      <c r="AQ37" s="168"/>
      <c r="AR37" s="169"/>
      <c r="AS37" s="143"/>
      <c r="AT37" s="203"/>
      <c r="AU37" s="204"/>
      <c r="AV37" s="204"/>
      <c r="AW37" s="204"/>
      <c r="AX37" s="167"/>
      <c r="AY37" s="167"/>
      <c r="AZ37" s="167"/>
      <c r="BA37" s="168"/>
      <c r="BB37" s="169"/>
    </row>
    <row r="38" spans="1:54" ht="12.75" customHeight="1" thickBot="1">
      <c r="A38" s="143"/>
      <c r="B38" s="143"/>
      <c r="C38" s="188"/>
      <c r="D38" s="984" t="s">
        <v>5</v>
      </c>
      <c r="E38" s="985"/>
      <c r="F38" s="986"/>
      <c r="G38" s="189"/>
      <c r="H38" s="189"/>
      <c r="I38" s="200"/>
      <c r="J38" s="231"/>
      <c r="K38" s="206"/>
      <c r="L38" s="209"/>
      <c r="M38" s="206"/>
      <c r="N38" s="143"/>
      <c r="O38" s="143"/>
      <c r="P38" s="203"/>
      <c r="Q38" s="204"/>
      <c r="R38" s="204"/>
      <c r="S38" s="204"/>
      <c r="T38" s="167"/>
      <c r="U38" s="167"/>
      <c r="V38" s="167"/>
      <c r="W38" s="168"/>
      <c r="X38" s="169"/>
      <c r="Y38" s="143"/>
      <c r="Z38" s="203"/>
      <c r="AA38" s="204"/>
      <c r="AB38" s="204"/>
      <c r="AC38" s="204"/>
      <c r="AD38" s="167"/>
      <c r="AE38" s="167"/>
      <c r="AF38" s="167"/>
      <c r="AG38" s="168"/>
      <c r="AH38" s="169"/>
      <c r="AI38" s="143"/>
      <c r="AJ38" s="203"/>
      <c r="AK38" s="204"/>
      <c r="AL38" s="204"/>
      <c r="AM38" s="204"/>
      <c r="AN38" s="167"/>
      <c r="AO38" s="167"/>
      <c r="AP38" s="167"/>
      <c r="AQ38" s="168"/>
      <c r="AR38" s="169"/>
      <c r="AS38" s="143"/>
      <c r="AT38" s="203"/>
      <c r="AU38" s="204"/>
      <c r="AV38" s="204"/>
      <c r="AW38" s="204"/>
      <c r="AX38" s="167"/>
      <c r="AY38" s="167"/>
      <c r="AZ38" s="167"/>
      <c r="BA38" s="168"/>
      <c r="BB38" s="169"/>
    </row>
    <row r="39" spans="1:54" ht="4.5" customHeight="1">
      <c r="A39" s="143"/>
      <c r="B39" s="143"/>
      <c r="C39" s="253"/>
      <c r="D39" s="235"/>
      <c r="E39" s="235"/>
      <c r="F39" s="235"/>
      <c r="G39" s="235"/>
      <c r="H39" s="235"/>
      <c r="I39" s="235"/>
      <c r="J39" s="235"/>
      <c r="K39" s="254"/>
      <c r="L39" s="209"/>
      <c r="M39" s="206"/>
      <c r="N39" s="143"/>
      <c r="O39" s="143"/>
      <c r="P39" s="203"/>
      <c r="Q39" s="204"/>
      <c r="R39" s="204"/>
      <c r="S39" s="204"/>
      <c r="T39" s="167"/>
      <c r="U39" s="167"/>
      <c r="V39" s="167"/>
      <c r="W39" s="168"/>
      <c r="X39" s="169"/>
      <c r="Y39" s="143"/>
      <c r="Z39" s="203"/>
      <c r="AA39" s="204"/>
      <c r="AB39" s="204"/>
      <c r="AC39" s="204"/>
      <c r="AD39" s="167"/>
      <c r="AE39" s="167"/>
      <c r="AF39" s="167"/>
      <c r="AG39" s="168"/>
      <c r="AH39" s="169"/>
      <c r="AI39" s="143"/>
      <c r="AJ39" s="203"/>
      <c r="AK39" s="204"/>
      <c r="AL39" s="204"/>
      <c r="AM39" s="204"/>
      <c r="AN39" s="167"/>
      <c r="AO39" s="167"/>
      <c r="AP39" s="167"/>
      <c r="AQ39" s="168"/>
      <c r="AR39" s="169"/>
      <c r="AS39" s="143"/>
      <c r="AT39" s="203"/>
      <c r="AU39" s="204"/>
      <c r="AV39" s="204"/>
      <c r="AW39" s="204"/>
      <c r="AX39" s="167"/>
      <c r="AY39" s="167"/>
      <c r="AZ39" s="167"/>
      <c r="BA39" s="168"/>
      <c r="BB39" s="169"/>
    </row>
    <row r="40" spans="1:54" ht="12.75">
      <c r="A40" s="143"/>
      <c r="B40" s="143"/>
      <c r="C40" s="920" t="s">
        <v>6</v>
      </c>
      <c r="D40" s="921"/>
      <c r="E40" s="907" t="s">
        <v>7</v>
      </c>
      <c r="F40" s="907"/>
      <c r="G40" s="907"/>
      <c r="H40" s="907"/>
      <c r="I40" s="907"/>
      <c r="J40" s="907"/>
      <c r="K40" s="908"/>
      <c r="L40" s="209"/>
      <c r="M40" s="206"/>
      <c r="N40" s="143"/>
      <c r="O40" s="143"/>
      <c r="P40" s="203"/>
      <c r="Q40" s="204"/>
      <c r="R40" s="204"/>
      <c r="S40" s="204"/>
      <c r="T40" s="167"/>
      <c r="U40" s="167"/>
      <c r="V40" s="167"/>
      <c r="W40" s="168"/>
      <c r="X40" s="169"/>
      <c r="Y40" s="143"/>
      <c r="Z40" s="203"/>
      <c r="AA40" s="204"/>
      <c r="AB40" s="204"/>
      <c r="AC40" s="204"/>
      <c r="AD40" s="167"/>
      <c r="AE40" s="167"/>
      <c r="AF40" s="167"/>
      <c r="AG40" s="168"/>
      <c r="AH40" s="169"/>
      <c r="AI40" s="143"/>
      <c r="AJ40" s="203"/>
      <c r="AK40" s="204"/>
      <c r="AL40" s="204"/>
      <c r="AM40" s="204"/>
      <c r="AN40" s="167"/>
      <c r="AO40" s="167"/>
      <c r="AP40" s="167"/>
      <c r="AQ40" s="168"/>
      <c r="AR40" s="169"/>
      <c r="AS40" s="143"/>
      <c r="AT40" s="203"/>
      <c r="AU40" s="204"/>
      <c r="AV40" s="204"/>
      <c r="AW40" s="204"/>
      <c r="AX40" s="167"/>
      <c r="AY40" s="167"/>
      <c r="AZ40" s="167"/>
      <c r="BA40" s="168"/>
      <c r="BB40" s="169"/>
    </row>
    <row r="41" spans="1:54" ht="12.75">
      <c r="A41" s="143"/>
      <c r="B41" s="143"/>
      <c r="C41" s="920" t="s">
        <v>70</v>
      </c>
      <c r="D41" s="921"/>
      <c r="E41" s="907" t="s">
        <v>71</v>
      </c>
      <c r="F41" s="907"/>
      <c r="G41" s="907"/>
      <c r="H41" s="907"/>
      <c r="I41" s="907"/>
      <c r="J41" s="907"/>
      <c r="K41" s="908"/>
      <c r="L41" s="209"/>
      <c r="M41" s="206"/>
      <c r="N41" s="143"/>
      <c r="O41" s="143"/>
      <c r="P41" s="203"/>
      <c r="Q41" s="204"/>
      <c r="R41" s="204"/>
      <c r="S41" s="204"/>
      <c r="T41" s="167"/>
      <c r="U41" s="167"/>
      <c r="V41" s="167"/>
      <c r="W41" s="168"/>
      <c r="X41" s="169"/>
      <c r="Y41" s="143"/>
      <c r="Z41" s="203"/>
      <c r="AA41" s="204"/>
      <c r="AB41" s="204"/>
      <c r="AC41" s="204"/>
      <c r="AD41" s="167"/>
      <c r="AE41" s="167"/>
      <c r="AF41" s="167"/>
      <c r="AG41" s="168"/>
      <c r="AH41" s="169"/>
      <c r="AI41" s="143"/>
      <c r="AJ41" s="203"/>
      <c r="AK41" s="204"/>
      <c r="AL41" s="204"/>
      <c r="AM41" s="204"/>
      <c r="AN41" s="167"/>
      <c r="AO41" s="167"/>
      <c r="AP41" s="167"/>
      <c r="AQ41" s="168"/>
      <c r="AR41" s="169"/>
      <c r="AS41" s="143"/>
      <c r="AT41" s="203"/>
      <c r="AU41" s="204"/>
      <c r="AV41" s="204"/>
      <c r="AW41" s="204"/>
      <c r="AX41" s="167"/>
      <c r="AY41" s="167"/>
      <c r="AZ41" s="167"/>
      <c r="BA41" s="168"/>
      <c r="BB41" s="169"/>
    </row>
    <row r="42" spans="1:54" ht="21.75" customHeight="1">
      <c r="A42" s="143"/>
      <c r="B42" s="143"/>
      <c r="C42" s="920" t="s">
        <v>8</v>
      </c>
      <c r="D42" s="921"/>
      <c r="E42" s="907" t="s">
        <v>73</v>
      </c>
      <c r="F42" s="907"/>
      <c r="G42" s="907"/>
      <c r="H42" s="907"/>
      <c r="I42" s="907"/>
      <c r="J42" s="907"/>
      <c r="K42" s="908"/>
      <c r="L42" s="209"/>
      <c r="M42" s="206"/>
      <c r="N42" s="143"/>
      <c r="O42" s="143"/>
      <c r="P42" s="203"/>
      <c r="Q42" s="204"/>
      <c r="R42" s="204"/>
      <c r="S42" s="204"/>
      <c r="T42" s="167"/>
      <c r="U42" s="167"/>
      <c r="V42" s="167"/>
      <c r="W42" s="168"/>
      <c r="X42" s="169"/>
      <c r="Y42" s="143"/>
      <c r="Z42" s="203"/>
      <c r="AA42" s="204"/>
      <c r="AB42" s="204"/>
      <c r="AC42" s="204"/>
      <c r="AD42" s="167"/>
      <c r="AE42" s="167"/>
      <c r="AF42" s="167"/>
      <c r="AG42" s="168"/>
      <c r="AH42" s="169"/>
      <c r="AI42" s="143"/>
      <c r="AJ42" s="203"/>
      <c r="AK42" s="204"/>
      <c r="AL42" s="204"/>
      <c r="AM42" s="204"/>
      <c r="AN42" s="167"/>
      <c r="AO42" s="167"/>
      <c r="AP42" s="167"/>
      <c r="AQ42" s="168"/>
      <c r="AR42" s="169"/>
      <c r="AS42" s="143"/>
      <c r="AT42" s="203"/>
      <c r="AU42" s="204"/>
      <c r="AV42" s="204"/>
      <c r="AW42" s="204"/>
      <c r="AX42" s="167"/>
      <c r="AY42" s="167"/>
      <c r="AZ42" s="167"/>
      <c r="BA42" s="168"/>
      <c r="BB42" s="169"/>
    </row>
    <row r="43" spans="1:54" ht="12.75" customHeight="1">
      <c r="A43" s="143"/>
      <c r="B43" s="143"/>
      <c r="C43" s="920" t="s">
        <v>9</v>
      </c>
      <c r="D43" s="921"/>
      <c r="E43" s="927" t="s">
        <v>76</v>
      </c>
      <c r="F43" s="927"/>
      <c r="G43" s="927"/>
      <c r="H43" s="927"/>
      <c r="I43" s="927"/>
      <c r="J43" s="927"/>
      <c r="K43" s="928"/>
      <c r="L43" s="209"/>
      <c r="M43" s="206"/>
      <c r="N43" s="143"/>
      <c r="O43" s="143"/>
      <c r="P43" s="203"/>
      <c r="Q43" s="204"/>
      <c r="R43" s="204"/>
      <c r="S43" s="204"/>
      <c r="T43" s="167"/>
      <c r="U43" s="167"/>
      <c r="V43" s="167"/>
      <c r="W43" s="168"/>
      <c r="X43" s="169"/>
      <c r="Y43" s="143"/>
      <c r="Z43" s="203"/>
      <c r="AA43" s="204"/>
      <c r="AB43" s="204"/>
      <c r="AC43" s="204"/>
      <c r="AD43" s="167"/>
      <c r="AE43" s="167"/>
      <c r="AF43" s="167"/>
      <c r="AG43" s="168"/>
      <c r="AH43" s="169"/>
      <c r="AI43" s="143"/>
      <c r="AJ43" s="203"/>
      <c r="AK43" s="204"/>
      <c r="AL43" s="204"/>
      <c r="AM43" s="204"/>
      <c r="AN43" s="167"/>
      <c r="AO43" s="167"/>
      <c r="AP43" s="167"/>
      <c r="AQ43" s="168"/>
      <c r="AR43" s="169"/>
      <c r="AS43" s="143"/>
      <c r="AT43" s="203"/>
      <c r="AU43" s="204"/>
      <c r="AV43" s="204"/>
      <c r="AW43" s="204"/>
      <c r="AX43" s="167"/>
      <c r="AY43" s="167"/>
      <c r="AZ43" s="167"/>
      <c r="BA43" s="168"/>
      <c r="BB43" s="169"/>
    </row>
    <row r="44" spans="1:54" ht="10.5" customHeight="1">
      <c r="A44" s="143"/>
      <c r="B44" s="143"/>
      <c r="C44" s="901" t="s">
        <v>16</v>
      </c>
      <c r="D44" s="902"/>
      <c r="E44" s="970" t="s">
        <v>11</v>
      </c>
      <c r="F44" s="971"/>
      <c r="G44" s="249" t="s">
        <v>12</v>
      </c>
      <c r="H44" s="905" t="s">
        <v>13</v>
      </c>
      <c r="I44" s="906"/>
      <c r="J44" s="255"/>
      <c r="K44" s="256"/>
      <c r="L44" s="209"/>
      <c r="M44" s="206"/>
      <c r="N44" s="143"/>
      <c r="O44" s="143"/>
      <c r="P44" s="203"/>
      <c r="Q44" s="204"/>
      <c r="R44" s="204"/>
      <c r="S44" s="204"/>
      <c r="T44" s="167"/>
      <c r="U44" s="167"/>
      <c r="V44" s="167"/>
      <c r="W44" s="168"/>
      <c r="X44" s="169"/>
      <c r="Y44" s="143"/>
      <c r="Z44" s="203"/>
      <c r="AA44" s="204"/>
      <c r="AB44" s="204"/>
      <c r="AC44" s="204"/>
      <c r="AD44" s="167"/>
      <c r="AE44" s="167"/>
      <c r="AF44" s="167"/>
      <c r="AG44" s="168"/>
      <c r="AH44" s="169"/>
      <c r="AI44" s="143"/>
      <c r="AJ44" s="203"/>
      <c r="AK44" s="204"/>
      <c r="AL44" s="204"/>
      <c r="AM44" s="204"/>
      <c r="AN44" s="167"/>
      <c r="AO44" s="167"/>
      <c r="AP44" s="167"/>
      <c r="AQ44" s="168"/>
      <c r="AR44" s="169"/>
      <c r="AS44" s="143"/>
      <c r="AT44" s="203"/>
      <c r="AU44" s="204"/>
      <c r="AV44" s="204"/>
      <c r="AW44" s="204"/>
      <c r="AX44" s="167"/>
      <c r="AY44" s="167"/>
      <c r="AZ44" s="167"/>
      <c r="BA44" s="168"/>
      <c r="BB44" s="169"/>
    </row>
    <row r="45" spans="1:54" ht="10.5" customHeight="1">
      <c r="A45" s="143"/>
      <c r="B45" s="143"/>
      <c r="C45" s="903"/>
      <c r="D45" s="904"/>
      <c r="E45" s="972"/>
      <c r="F45" s="973"/>
      <c r="G45" s="250" t="s">
        <v>116</v>
      </c>
      <c r="H45" s="251" t="s">
        <v>117</v>
      </c>
      <c r="I45" s="251" t="s">
        <v>118</v>
      </c>
      <c r="J45" s="255"/>
      <c r="K45" s="256"/>
      <c r="L45" s="209"/>
      <c r="M45" s="206"/>
      <c r="N45" s="143"/>
      <c r="O45" s="143"/>
      <c r="P45" s="203"/>
      <c r="Q45" s="204"/>
      <c r="R45" s="204"/>
      <c r="S45" s="204"/>
      <c r="T45" s="205"/>
      <c r="U45" s="205"/>
      <c r="V45" s="205"/>
      <c r="W45" s="207"/>
      <c r="X45" s="206"/>
      <c r="Y45" s="143"/>
      <c r="Z45" s="203"/>
      <c r="AA45" s="204"/>
      <c r="AB45" s="204"/>
      <c r="AC45" s="204"/>
      <c r="AD45" s="205"/>
      <c r="AE45" s="205"/>
      <c r="AF45" s="205"/>
      <c r="AG45" s="207"/>
      <c r="AH45" s="206"/>
      <c r="AI45" s="143"/>
      <c r="AJ45" s="203"/>
      <c r="AK45" s="204"/>
      <c r="AL45" s="204"/>
      <c r="AM45" s="204"/>
      <c r="AN45" s="205"/>
      <c r="AO45" s="205"/>
      <c r="AP45" s="205"/>
      <c r="AQ45" s="207"/>
      <c r="AR45" s="206"/>
      <c r="AS45" s="143"/>
      <c r="AT45" s="203"/>
      <c r="AU45" s="204"/>
      <c r="AV45" s="204"/>
      <c r="AW45" s="204"/>
      <c r="AX45" s="205"/>
      <c r="AY45" s="205"/>
      <c r="AZ45" s="205"/>
      <c r="BA45" s="207"/>
      <c r="BB45" s="206"/>
    </row>
    <row r="46" spans="1:54" s="159" customFormat="1" ht="19.5" customHeight="1">
      <c r="A46" s="143"/>
      <c r="B46" s="143"/>
      <c r="C46" s="909" t="s">
        <v>77</v>
      </c>
      <c r="D46" s="910"/>
      <c r="E46" s="896"/>
      <c r="F46" s="897"/>
      <c r="G46" s="237"/>
      <c r="H46" s="238"/>
      <c r="I46" s="239"/>
      <c r="J46" s="255"/>
      <c r="K46" s="257"/>
      <c r="L46" s="196"/>
      <c r="M46" s="196"/>
      <c r="N46" s="154"/>
      <c r="O46" s="154"/>
      <c r="P46" s="229"/>
      <c r="Q46" s="195"/>
      <c r="R46" s="195"/>
      <c r="S46" s="196"/>
      <c r="T46" s="196"/>
      <c r="U46" s="196"/>
      <c r="V46" s="196"/>
      <c r="W46" s="196"/>
      <c r="X46" s="196"/>
      <c r="Y46" s="154"/>
      <c r="Z46" s="229"/>
      <c r="AA46" s="195"/>
      <c r="AB46" s="195"/>
      <c r="AC46" s="196"/>
      <c r="AD46" s="196"/>
      <c r="AE46" s="196"/>
      <c r="AF46" s="196"/>
      <c r="AG46" s="196"/>
      <c r="AH46" s="196"/>
      <c r="AI46" s="154"/>
      <c r="AJ46" s="229"/>
      <c r="AK46" s="195"/>
      <c r="AL46" s="195"/>
      <c r="AM46" s="196"/>
      <c r="AN46" s="196"/>
      <c r="AO46" s="196"/>
      <c r="AP46" s="196"/>
      <c r="AQ46" s="196"/>
      <c r="AR46" s="196"/>
      <c r="AS46" s="154"/>
      <c r="AT46" s="229"/>
      <c r="AU46" s="195"/>
      <c r="AV46" s="195"/>
      <c r="AW46" s="196"/>
      <c r="AX46" s="196"/>
      <c r="AY46" s="196"/>
      <c r="AZ46" s="196"/>
      <c r="BA46" s="196"/>
      <c r="BB46" s="196"/>
    </row>
    <row r="47" spans="1:54" s="178" customFormat="1" ht="19.5" customHeight="1">
      <c r="A47" s="143"/>
      <c r="B47" s="143"/>
      <c r="C47" s="911"/>
      <c r="D47" s="912"/>
      <c r="E47" s="896"/>
      <c r="F47" s="897"/>
      <c r="G47" s="237"/>
      <c r="H47" s="238"/>
      <c r="I47" s="239"/>
      <c r="J47" s="255"/>
      <c r="K47" s="258"/>
      <c r="L47" s="227"/>
      <c r="M47" s="228"/>
      <c r="N47" s="172"/>
      <c r="O47" s="172"/>
      <c r="P47" s="173"/>
      <c r="Q47" s="174"/>
      <c r="R47" s="174"/>
      <c r="S47" s="175"/>
      <c r="T47" s="175"/>
      <c r="U47" s="175"/>
      <c r="V47" s="175"/>
      <c r="W47" s="176"/>
      <c r="X47" s="177"/>
      <c r="Y47" s="172"/>
      <c r="Z47" s="173"/>
      <c r="AA47" s="174"/>
      <c r="AB47" s="174"/>
      <c r="AC47" s="175"/>
      <c r="AD47" s="175"/>
      <c r="AE47" s="175"/>
      <c r="AF47" s="175"/>
      <c r="AG47" s="176"/>
      <c r="AH47" s="177"/>
      <c r="AI47" s="172"/>
      <c r="AJ47" s="173"/>
      <c r="AK47" s="174"/>
      <c r="AL47" s="174"/>
      <c r="AM47" s="175"/>
      <c r="AN47" s="175"/>
      <c r="AO47" s="175"/>
      <c r="AP47" s="175"/>
      <c r="AQ47" s="176"/>
      <c r="AR47" s="177"/>
      <c r="AS47" s="172"/>
      <c r="AT47" s="173"/>
      <c r="AU47" s="174"/>
      <c r="AV47" s="174"/>
      <c r="AW47" s="175"/>
      <c r="AX47" s="175"/>
      <c r="AY47" s="175"/>
      <c r="AZ47" s="175"/>
      <c r="BA47" s="176"/>
      <c r="BB47" s="177"/>
    </row>
    <row r="48" spans="1:54" s="178" customFormat="1" ht="19.5" customHeight="1">
      <c r="A48" s="143"/>
      <c r="B48" s="143"/>
      <c r="C48" s="909" t="s">
        <v>74</v>
      </c>
      <c r="D48" s="910"/>
      <c r="E48" s="896"/>
      <c r="F48" s="897"/>
      <c r="G48" s="240"/>
      <c r="H48" s="241"/>
      <c r="I48" s="242"/>
      <c r="J48" s="255"/>
      <c r="K48" s="236"/>
      <c r="L48" s="152" t="s">
        <v>117</v>
      </c>
      <c r="M48" s="160" t="s">
        <v>118</v>
      </c>
      <c r="N48" s="172"/>
      <c r="O48" s="172"/>
      <c r="P48" s="173"/>
      <c r="Q48" s="174"/>
      <c r="R48" s="174"/>
      <c r="S48" s="175"/>
      <c r="T48" s="175"/>
      <c r="U48" s="175"/>
      <c r="V48" s="175"/>
      <c r="W48" s="176"/>
      <c r="X48" s="177"/>
      <c r="Y48" s="172"/>
      <c r="Z48" s="173"/>
      <c r="AA48" s="174"/>
      <c r="AB48" s="174"/>
      <c r="AC48" s="175"/>
      <c r="AD48" s="175"/>
      <c r="AE48" s="175"/>
      <c r="AF48" s="175"/>
      <c r="AG48" s="176"/>
      <c r="AH48" s="177"/>
      <c r="AI48" s="172"/>
      <c r="AJ48" s="173"/>
      <c r="AK48" s="174"/>
      <c r="AL48" s="174"/>
      <c r="AM48" s="175"/>
      <c r="AN48" s="175"/>
      <c r="AO48" s="175"/>
      <c r="AP48" s="175"/>
      <c r="AQ48" s="176"/>
      <c r="AR48" s="177"/>
      <c r="AS48" s="172"/>
      <c r="AT48" s="173"/>
      <c r="AU48" s="174"/>
      <c r="AV48" s="174"/>
      <c r="AW48" s="175"/>
      <c r="AX48" s="175"/>
      <c r="AY48" s="175"/>
      <c r="AZ48" s="175"/>
      <c r="BA48" s="176"/>
      <c r="BB48" s="177"/>
    </row>
    <row r="49" spans="1:54" s="178" customFormat="1" ht="19.5" customHeight="1">
      <c r="A49" s="143"/>
      <c r="B49" s="143"/>
      <c r="C49" s="911"/>
      <c r="D49" s="912"/>
      <c r="E49" s="896"/>
      <c r="F49" s="897"/>
      <c r="G49" s="240"/>
      <c r="H49" s="241"/>
      <c r="I49" s="242"/>
      <c r="J49" s="255"/>
      <c r="K49" s="259"/>
      <c r="L49" s="161" t="e">
        <f>SUM(L50:L51)</f>
        <v>#REF!</v>
      </c>
      <c r="M49" s="164" t="e">
        <f>SUM(M50:M51)</f>
        <v>#REF!</v>
      </c>
      <c r="N49" s="172"/>
      <c r="O49" s="172"/>
      <c r="P49" s="173"/>
      <c r="Q49" s="174"/>
      <c r="R49" s="174"/>
      <c r="S49" s="175"/>
      <c r="T49" s="175"/>
      <c r="U49" s="175"/>
      <c r="V49" s="175"/>
      <c r="W49" s="176"/>
      <c r="X49" s="177"/>
      <c r="Y49" s="172"/>
      <c r="Z49" s="173"/>
      <c r="AA49" s="174"/>
      <c r="AB49" s="174"/>
      <c r="AC49" s="175"/>
      <c r="AD49" s="175"/>
      <c r="AE49" s="175"/>
      <c r="AF49" s="175"/>
      <c r="AG49" s="176"/>
      <c r="AH49" s="177"/>
      <c r="AI49" s="172"/>
      <c r="AJ49" s="173"/>
      <c r="AK49" s="174"/>
      <c r="AL49" s="174"/>
      <c r="AM49" s="175"/>
      <c r="AN49" s="175"/>
      <c r="AO49" s="175"/>
      <c r="AP49" s="175"/>
      <c r="AQ49" s="176"/>
      <c r="AR49" s="177"/>
      <c r="AS49" s="172"/>
      <c r="AT49" s="173"/>
      <c r="AU49" s="174"/>
      <c r="AV49" s="174"/>
      <c r="AW49" s="175"/>
      <c r="AX49" s="175"/>
      <c r="AY49" s="175"/>
      <c r="AZ49" s="175"/>
      <c r="BA49" s="176"/>
      <c r="BB49" s="177"/>
    </row>
    <row r="50" spans="1:54" s="178" customFormat="1" ht="19.5" customHeight="1">
      <c r="A50" s="143"/>
      <c r="B50" s="143"/>
      <c r="C50" s="909" t="s">
        <v>14</v>
      </c>
      <c r="D50" s="910"/>
      <c r="E50" s="896"/>
      <c r="F50" s="897"/>
      <c r="G50" s="243"/>
      <c r="H50" s="244"/>
      <c r="I50" s="245"/>
      <c r="J50" s="255"/>
      <c r="K50" s="260"/>
      <c r="L50" s="166" t="e">
        <f>+'[1]T.1 Postojeći'!I59+'[1]T.2 Predloženi'!H60-'[1]T.3 Uštede'!H50</f>
        <v>#REF!</v>
      </c>
      <c r="M50" s="169" t="e">
        <f>+'[1]T.1 Postojeći'!J59+'[1]T.2 Predloženi'!I60-'[1]T.3 Uštede'!I50</f>
        <v>#REF!</v>
      </c>
      <c r="N50" s="172"/>
      <c r="O50" s="172"/>
      <c r="P50" s="173"/>
      <c r="Q50" s="174"/>
      <c r="R50" s="174"/>
      <c r="S50" s="175"/>
      <c r="T50" s="175"/>
      <c r="U50" s="175"/>
      <c r="V50" s="175"/>
      <c r="W50" s="176"/>
      <c r="X50" s="177"/>
      <c r="Y50" s="172"/>
      <c r="Z50" s="173"/>
      <c r="AA50" s="174"/>
      <c r="AB50" s="174"/>
      <c r="AC50" s="175"/>
      <c r="AD50" s="175"/>
      <c r="AE50" s="175"/>
      <c r="AF50" s="175"/>
      <c r="AG50" s="176"/>
      <c r="AH50" s="177"/>
      <c r="AI50" s="172"/>
      <c r="AJ50" s="173"/>
      <c r="AK50" s="174"/>
      <c r="AL50" s="174"/>
      <c r="AM50" s="175"/>
      <c r="AN50" s="175"/>
      <c r="AO50" s="175"/>
      <c r="AP50" s="175"/>
      <c r="AQ50" s="176"/>
      <c r="AR50" s="177"/>
      <c r="AS50" s="172"/>
      <c r="AT50" s="173"/>
      <c r="AU50" s="174"/>
      <c r="AV50" s="174"/>
      <c r="AW50" s="175"/>
      <c r="AX50" s="175"/>
      <c r="AY50" s="175"/>
      <c r="AZ50" s="175"/>
      <c r="BA50" s="176"/>
      <c r="BB50" s="177"/>
    </row>
    <row r="51" spans="1:54" s="178" customFormat="1" ht="19.5" customHeight="1" thickBot="1">
      <c r="A51" s="143"/>
      <c r="B51" s="143"/>
      <c r="C51" s="913"/>
      <c r="D51" s="914"/>
      <c r="E51" s="915"/>
      <c r="F51" s="916"/>
      <c r="G51" s="246"/>
      <c r="H51" s="247"/>
      <c r="I51" s="248"/>
      <c r="J51" s="261"/>
      <c r="K51" s="262"/>
      <c r="L51" s="209" t="e">
        <f>+'[1]T.1 Postojeći'!I60+'[1]T.2 Predloženi'!H61-'[1]T.3 Uštede'!H51</f>
        <v>#REF!</v>
      </c>
      <c r="M51" s="206" t="e">
        <f>+'[1]T.1 Postojeći'!J60+'[1]T.2 Predloženi'!I61-'[1]T.3 Uštede'!I51</f>
        <v>#REF!</v>
      </c>
      <c r="N51" s="172"/>
      <c r="O51" s="172"/>
      <c r="P51" s="194"/>
      <c r="Q51" s="195"/>
      <c r="R51" s="195"/>
      <c r="S51" s="196"/>
      <c r="T51" s="196"/>
      <c r="U51" s="196"/>
      <c r="V51" s="196"/>
      <c r="W51" s="197"/>
      <c r="X51" s="198"/>
      <c r="Y51" s="172"/>
      <c r="Z51" s="194"/>
      <c r="AA51" s="195"/>
      <c r="AB51" s="195"/>
      <c r="AC51" s="196"/>
      <c r="AD51" s="196"/>
      <c r="AE51" s="196"/>
      <c r="AF51" s="196"/>
      <c r="AG51" s="197"/>
      <c r="AH51" s="198"/>
      <c r="AI51" s="172"/>
      <c r="AJ51" s="194"/>
      <c r="AK51" s="195"/>
      <c r="AL51" s="195"/>
      <c r="AM51" s="196"/>
      <c r="AN51" s="196"/>
      <c r="AO51" s="196"/>
      <c r="AP51" s="196"/>
      <c r="AQ51" s="197"/>
      <c r="AR51" s="198"/>
      <c r="AS51" s="172"/>
      <c r="AT51" s="194"/>
      <c r="AU51" s="195"/>
      <c r="AV51" s="195"/>
      <c r="AW51" s="196"/>
      <c r="AX51" s="196"/>
      <c r="AY51" s="196"/>
      <c r="AZ51" s="196"/>
      <c r="BA51" s="197"/>
      <c r="BB51" s="198"/>
    </row>
    <row r="52" spans="1:54" s="266" customFormat="1" ht="8.25" customHeight="1" thickBot="1">
      <c r="A52" s="263"/>
      <c r="B52" s="263"/>
      <c r="C52" s="264"/>
      <c r="D52" s="265"/>
      <c r="E52" s="265"/>
      <c r="F52" s="234"/>
      <c r="G52" s="234"/>
      <c r="H52" s="234"/>
      <c r="I52" s="234"/>
      <c r="K52" s="233"/>
      <c r="L52" s="233">
        <f>+'[1]T.1 Postojeći'!I47+'[1]T.2 Predloženi'!H48-'[1]T.3 Uštede'!H38</f>
        <v>0</v>
      </c>
      <c r="M52" s="233">
        <f>+'[1]T.1 Postojeći'!J47+'[1]T.2 Predloženi'!I48-'[1]T.3 Uštede'!I38</f>
        <v>0</v>
      </c>
      <c r="N52" s="263"/>
      <c r="O52" s="263"/>
      <c r="P52" s="264"/>
      <c r="Q52" s="265"/>
      <c r="R52" s="265"/>
      <c r="S52" s="234"/>
      <c r="T52" s="234"/>
      <c r="U52" s="234"/>
      <c r="V52" s="234"/>
      <c r="W52" s="234"/>
      <c r="X52" s="234"/>
      <c r="Y52" s="263"/>
      <c r="Z52" s="264"/>
      <c r="AA52" s="265"/>
      <c r="AB52" s="265"/>
      <c r="AC52" s="234"/>
      <c r="AD52" s="234"/>
      <c r="AE52" s="234"/>
      <c r="AF52" s="234"/>
      <c r="AG52" s="234"/>
      <c r="AH52" s="234"/>
      <c r="AI52" s="263"/>
      <c r="AJ52" s="264"/>
      <c r="AK52" s="265"/>
      <c r="AL52" s="265"/>
      <c r="AM52" s="234"/>
      <c r="AN52" s="234"/>
      <c r="AO52" s="234"/>
      <c r="AP52" s="234"/>
      <c r="AQ52" s="234"/>
      <c r="AR52" s="234"/>
      <c r="AS52" s="263"/>
      <c r="AT52" s="264"/>
      <c r="AU52" s="265"/>
      <c r="AV52" s="265"/>
      <c r="AW52" s="234"/>
      <c r="AX52" s="234"/>
      <c r="AY52" s="234"/>
      <c r="AZ52" s="234"/>
      <c r="BA52" s="234"/>
      <c r="BB52" s="234"/>
    </row>
    <row r="53" spans="1:54" s="178" customFormat="1" ht="14.25" customHeight="1">
      <c r="A53" s="172"/>
      <c r="B53" s="172"/>
      <c r="C53" s="974" t="s">
        <v>17</v>
      </c>
      <c r="D53" s="975"/>
      <c r="E53" s="975"/>
      <c r="F53" s="976"/>
      <c r="G53" s="199" t="s">
        <v>2</v>
      </c>
      <c r="H53" s="199" t="s">
        <v>171</v>
      </c>
      <c r="I53" s="212" t="s">
        <v>3</v>
      </c>
      <c r="J53" s="286"/>
      <c r="K53" s="252"/>
      <c r="L53" s="166">
        <f>+'[1]T.1 Postojeći'!I48+'[1]T.2 Predloženi'!H49-'[1]T.3 Uštede'!H39</f>
        <v>0</v>
      </c>
      <c r="M53" s="169">
        <f>+'[1]T.1 Postojeći'!J48+'[1]T.2 Predloženi'!I49-'[1]T.3 Uštede'!I39</f>
        <v>0</v>
      </c>
      <c r="N53" s="172"/>
      <c r="O53" s="172"/>
      <c r="P53" s="173"/>
      <c r="Q53" s="174"/>
      <c r="R53" s="174"/>
      <c r="S53" s="175"/>
      <c r="T53" s="175"/>
      <c r="U53" s="175"/>
      <c r="V53" s="175"/>
      <c r="W53" s="176"/>
      <c r="X53" s="177"/>
      <c r="Y53" s="172"/>
      <c r="Z53" s="173"/>
      <c r="AA53" s="174"/>
      <c r="AB53" s="174"/>
      <c r="AC53" s="175"/>
      <c r="AD53" s="175"/>
      <c r="AE53" s="175"/>
      <c r="AF53" s="175"/>
      <c r="AG53" s="176"/>
      <c r="AH53" s="177"/>
      <c r="AI53" s="172"/>
      <c r="AJ53" s="173"/>
      <c r="AK53" s="174"/>
      <c r="AL53" s="174"/>
      <c r="AM53" s="175"/>
      <c r="AN53" s="175"/>
      <c r="AO53" s="175"/>
      <c r="AP53" s="175"/>
      <c r="AQ53" s="176"/>
      <c r="AR53" s="177"/>
      <c r="AS53" s="172"/>
      <c r="AT53" s="173"/>
      <c r="AU53" s="174"/>
      <c r="AV53" s="174"/>
      <c r="AW53" s="175"/>
      <c r="AX53" s="175"/>
      <c r="AY53" s="175"/>
      <c r="AZ53" s="175"/>
      <c r="BA53" s="176"/>
      <c r="BB53" s="177"/>
    </row>
    <row r="54" spans="1:54" s="178" customFormat="1" ht="14.25" customHeight="1">
      <c r="A54" s="172"/>
      <c r="B54" s="172"/>
      <c r="C54" s="977"/>
      <c r="D54" s="978"/>
      <c r="E54" s="978"/>
      <c r="F54" s="979"/>
      <c r="G54" s="150" t="s">
        <v>116</v>
      </c>
      <c r="H54" s="151" t="s">
        <v>117</v>
      </c>
      <c r="I54" s="153" t="s">
        <v>118</v>
      </c>
      <c r="J54" s="159"/>
      <c r="K54" s="169"/>
      <c r="L54" s="166" t="e">
        <f>+'[1]T.1 Postojeći'!I49+'[1]T.2 Predloženi'!H50-'[1]T.3 Uštede'!H40</f>
        <v>#REF!</v>
      </c>
      <c r="M54" s="169" t="e">
        <f>+'[1]T.1 Postojeći'!J49+'[1]T.2 Predloženi'!I50-'[1]T.3 Uštede'!I40</f>
        <v>#REF!</v>
      </c>
      <c r="N54" s="172"/>
      <c r="O54" s="172"/>
      <c r="P54" s="173"/>
      <c r="Q54" s="174"/>
      <c r="R54" s="174"/>
      <c r="S54" s="175"/>
      <c r="T54" s="175"/>
      <c r="U54" s="175"/>
      <c r="V54" s="175"/>
      <c r="W54" s="176"/>
      <c r="X54" s="177"/>
      <c r="Y54" s="172"/>
      <c r="Z54" s="173"/>
      <c r="AA54" s="174"/>
      <c r="AB54" s="174"/>
      <c r="AC54" s="175"/>
      <c r="AD54" s="175"/>
      <c r="AE54" s="175"/>
      <c r="AF54" s="175"/>
      <c r="AG54" s="176"/>
      <c r="AH54" s="177"/>
      <c r="AI54" s="172"/>
      <c r="AJ54" s="173"/>
      <c r="AK54" s="174"/>
      <c r="AL54" s="174"/>
      <c r="AM54" s="175"/>
      <c r="AN54" s="175"/>
      <c r="AO54" s="175"/>
      <c r="AP54" s="175"/>
      <c r="AQ54" s="176"/>
      <c r="AR54" s="177"/>
      <c r="AS54" s="172"/>
      <c r="AT54" s="173"/>
      <c r="AU54" s="174"/>
      <c r="AV54" s="174"/>
      <c r="AW54" s="175"/>
      <c r="AX54" s="175"/>
      <c r="AY54" s="175"/>
      <c r="AZ54" s="175"/>
      <c r="BA54" s="176"/>
      <c r="BB54" s="177"/>
    </row>
    <row r="55" spans="1:54" ht="13.5" customHeight="1">
      <c r="A55" s="172"/>
      <c r="B55" s="172"/>
      <c r="C55" s="937"/>
      <c r="D55" s="938"/>
      <c r="E55" s="938"/>
      <c r="F55" s="939"/>
      <c r="G55" s="161">
        <f>SUM(G56:G60)</f>
        <v>0</v>
      </c>
      <c r="H55" s="161">
        <f>SUM(H56:H60)</f>
        <v>0</v>
      </c>
      <c r="I55" s="164">
        <f>SUM(I56:I60)</f>
        <v>0</v>
      </c>
      <c r="J55" s="159"/>
      <c r="K55" s="206"/>
      <c r="L55" s="209"/>
      <c r="M55" s="206"/>
      <c r="N55" s="143"/>
      <c r="O55" s="143"/>
      <c r="P55" s="203"/>
      <c r="Q55" s="204"/>
      <c r="R55" s="204"/>
      <c r="S55" s="204"/>
      <c r="T55" s="167"/>
      <c r="U55" s="167"/>
      <c r="V55" s="167"/>
      <c r="W55" s="168"/>
      <c r="X55" s="169"/>
      <c r="Y55" s="143"/>
      <c r="Z55" s="203"/>
      <c r="AA55" s="204"/>
      <c r="AB55" s="204"/>
      <c r="AC55" s="204"/>
      <c r="AD55" s="167"/>
      <c r="AE55" s="167"/>
      <c r="AF55" s="167"/>
      <c r="AG55" s="168"/>
      <c r="AH55" s="169"/>
      <c r="AI55" s="143"/>
      <c r="AJ55" s="203"/>
      <c r="AK55" s="204"/>
      <c r="AL55" s="204"/>
      <c r="AM55" s="204"/>
      <c r="AN55" s="167"/>
      <c r="AO55" s="167"/>
      <c r="AP55" s="167"/>
      <c r="AQ55" s="168"/>
      <c r="AR55" s="169"/>
      <c r="AS55" s="143"/>
      <c r="AT55" s="203"/>
      <c r="AU55" s="204"/>
      <c r="AV55" s="204"/>
      <c r="AW55" s="204"/>
      <c r="AX55" s="167"/>
      <c r="AY55" s="167"/>
      <c r="AZ55" s="167"/>
      <c r="BA55" s="168"/>
      <c r="BB55" s="169"/>
    </row>
    <row r="56" spans="1:54" ht="12.75">
      <c r="A56" s="172"/>
      <c r="B56" s="172"/>
      <c r="C56" s="165">
        <v>611000</v>
      </c>
      <c r="D56" s="917" t="s">
        <v>69</v>
      </c>
      <c r="E56" s="918"/>
      <c r="F56" s="919"/>
      <c r="G56" s="166"/>
      <c r="H56" s="166"/>
      <c r="I56" s="169"/>
      <c r="J56" s="159"/>
      <c r="K56" s="206"/>
      <c r="L56" s="209"/>
      <c r="M56" s="206"/>
      <c r="N56" s="143"/>
      <c r="O56" s="143"/>
      <c r="P56" s="203"/>
      <c r="Q56" s="204"/>
      <c r="R56" s="204"/>
      <c r="S56" s="204"/>
      <c r="T56" s="167"/>
      <c r="U56" s="167"/>
      <c r="V56" s="167"/>
      <c r="W56" s="168"/>
      <c r="X56" s="169"/>
      <c r="Y56" s="143"/>
      <c r="Z56" s="203"/>
      <c r="AA56" s="204"/>
      <c r="AB56" s="204"/>
      <c r="AC56" s="204"/>
      <c r="AD56" s="167"/>
      <c r="AE56" s="167"/>
      <c r="AF56" s="167"/>
      <c r="AG56" s="168"/>
      <c r="AH56" s="169"/>
      <c r="AI56" s="143"/>
      <c r="AJ56" s="203"/>
      <c r="AK56" s="204"/>
      <c r="AL56" s="204"/>
      <c r="AM56" s="204"/>
      <c r="AN56" s="167"/>
      <c r="AO56" s="167"/>
      <c r="AP56" s="167"/>
      <c r="AQ56" s="168"/>
      <c r="AR56" s="169"/>
      <c r="AS56" s="143"/>
      <c r="AT56" s="203"/>
      <c r="AU56" s="204"/>
      <c r="AV56" s="204"/>
      <c r="AW56" s="204"/>
      <c r="AX56" s="167"/>
      <c r="AY56" s="167"/>
      <c r="AZ56" s="167"/>
      <c r="BA56" s="168"/>
      <c r="BB56" s="169"/>
    </row>
    <row r="57" spans="1:54" ht="12.75" customHeight="1">
      <c r="A57" s="172"/>
      <c r="B57" s="172"/>
      <c r="C57" s="170">
        <v>612000</v>
      </c>
      <c r="D57" s="917" t="s">
        <v>211</v>
      </c>
      <c r="E57" s="918"/>
      <c r="F57" s="919"/>
      <c r="G57" s="166"/>
      <c r="H57" s="166"/>
      <c r="I57" s="169"/>
      <c r="J57" s="159"/>
      <c r="K57" s="206"/>
      <c r="L57" s="209"/>
      <c r="M57" s="206"/>
      <c r="N57" s="143"/>
      <c r="O57" s="143"/>
      <c r="P57" s="203"/>
      <c r="Q57" s="204"/>
      <c r="R57" s="204"/>
      <c r="S57" s="204"/>
      <c r="T57" s="167"/>
      <c r="U57" s="167"/>
      <c r="V57" s="167"/>
      <c r="W57" s="168"/>
      <c r="X57" s="169"/>
      <c r="Y57" s="143"/>
      <c r="Z57" s="203"/>
      <c r="AA57" s="204"/>
      <c r="AB57" s="204"/>
      <c r="AC57" s="204"/>
      <c r="AD57" s="167"/>
      <c r="AE57" s="167"/>
      <c r="AF57" s="167"/>
      <c r="AG57" s="168"/>
      <c r="AH57" s="169"/>
      <c r="AI57" s="143"/>
      <c r="AJ57" s="203"/>
      <c r="AK57" s="204"/>
      <c r="AL57" s="204"/>
      <c r="AM57" s="204"/>
      <c r="AN57" s="167"/>
      <c r="AO57" s="167"/>
      <c r="AP57" s="167"/>
      <c r="AQ57" s="168"/>
      <c r="AR57" s="169"/>
      <c r="AS57" s="143"/>
      <c r="AT57" s="203"/>
      <c r="AU57" s="204"/>
      <c r="AV57" s="204"/>
      <c r="AW57" s="204"/>
      <c r="AX57" s="167"/>
      <c r="AY57" s="167"/>
      <c r="AZ57" s="167"/>
      <c r="BA57" s="168"/>
      <c r="BB57" s="169"/>
    </row>
    <row r="58" spans="1:54" ht="12.75">
      <c r="A58" s="172"/>
      <c r="B58" s="172"/>
      <c r="C58" s="170">
        <v>613000</v>
      </c>
      <c r="D58" s="917" t="s">
        <v>642</v>
      </c>
      <c r="E58" s="918"/>
      <c r="F58" s="919"/>
      <c r="G58" s="166"/>
      <c r="H58" s="166"/>
      <c r="I58" s="169"/>
      <c r="J58" s="159"/>
      <c r="K58" s="206"/>
      <c r="L58" s="209"/>
      <c r="M58" s="206"/>
      <c r="N58" s="143"/>
      <c r="O58" s="143"/>
      <c r="P58" s="203"/>
      <c r="Q58" s="204"/>
      <c r="R58" s="204"/>
      <c r="S58" s="204"/>
      <c r="T58" s="167"/>
      <c r="U58" s="167"/>
      <c r="V58" s="167"/>
      <c r="W58" s="168"/>
      <c r="X58" s="169"/>
      <c r="Y58" s="143"/>
      <c r="Z58" s="203"/>
      <c r="AA58" s="204"/>
      <c r="AB58" s="204"/>
      <c r="AC58" s="204"/>
      <c r="AD58" s="167"/>
      <c r="AE58" s="167"/>
      <c r="AF58" s="167"/>
      <c r="AG58" s="168"/>
      <c r="AH58" s="169"/>
      <c r="AI58" s="143"/>
      <c r="AJ58" s="203"/>
      <c r="AK58" s="204"/>
      <c r="AL58" s="204"/>
      <c r="AM58" s="204"/>
      <c r="AN58" s="167"/>
      <c r="AO58" s="167"/>
      <c r="AP58" s="167"/>
      <c r="AQ58" s="168"/>
      <c r="AR58" s="169"/>
      <c r="AS58" s="143"/>
      <c r="AT58" s="203"/>
      <c r="AU58" s="204"/>
      <c r="AV58" s="204"/>
      <c r="AW58" s="204"/>
      <c r="AX58" s="167"/>
      <c r="AY58" s="167"/>
      <c r="AZ58" s="167"/>
      <c r="BA58" s="168"/>
      <c r="BB58" s="169"/>
    </row>
    <row r="59" spans="1:54" ht="12.75" customHeight="1">
      <c r="A59" s="172"/>
      <c r="B59" s="172"/>
      <c r="C59" s="170">
        <v>614000</v>
      </c>
      <c r="D59" s="917" t="s">
        <v>108</v>
      </c>
      <c r="E59" s="918"/>
      <c r="F59" s="919"/>
      <c r="G59" s="166"/>
      <c r="H59" s="166"/>
      <c r="I59" s="169"/>
      <c r="J59" s="159"/>
      <c r="K59" s="206"/>
      <c r="L59" s="209"/>
      <c r="M59" s="206"/>
      <c r="N59" s="143"/>
      <c r="O59" s="143"/>
      <c r="P59" s="203"/>
      <c r="Q59" s="204"/>
      <c r="R59" s="204"/>
      <c r="S59" s="204"/>
      <c r="T59" s="167"/>
      <c r="U59" s="167"/>
      <c r="V59" s="167"/>
      <c r="W59" s="168"/>
      <c r="X59" s="169"/>
      <c r="Y59" s="143"/>
      <c r="Z59" s="203"/>
      <c r="AA59" s="204"/>
      <c r="AB59" s="204"/>
      <c r="AC59" s="204"/>
      <c r="AD59" s="167"/>
      <c r="AE59" s="167"/>
      <c r="AF59" s="167"/>
      <c r="AG59" s="168"/>
      <c r="AH59" s="169"/>
      <c r="AI59" s="143"/>
      <c r="AJ59" s="203"/>
      <c r="AK59" s="204"/>
      <c r="AL59" s="204"/>
      <c r="AM59" s="204"/>
      <c r="AN59" s="167"/>
      <c r="AO59" s="167"/>
      <c r="AP59" s="167"/>
      <c r="AQ59" s="168"/>
      <c r="AR59" s="169"/>
      <c r="AS59" s="143"/>
      <c r="AT59" s="203"/>
      <c r="AU59" s="204"/>
      <c r="AV59" s="204"/>
      <c r="AW59" s="204"/>
      <c r="AX59" s="167"/>
      <c r="AY59" s="167"/>
      <c r="AZ59" s="167"/>
      <c r="BA59" s="168"/>
      <c r="BB59" s="169"/>
    </row>
    <row r="60" spans="1:54" ht="12.75">
      <c r="A60" s="172"/>
      <c r="B60" s="172"/>
      <c r="C60" s="208">
        <v>821000</v>
      </c>
      <c r="D60" s="922" t="s">
        <v>119</v>
      </c>
      <c r="E60" s="923"/>
      <c r="F60" s="924"/>
      <c r="G60" s="209"/>
      <c r="H60" s="209"/>
      <c r="I60" s="206"/>
      <c r="J60" s="159"/>
      <c r="K60" s="206"/>
      <c r="L60" s="209"/>
      <c r="M60" s="206"/>
      <c r="N60" s="143"/>
      <c r="O60" s="143"/>
      <c r="P60" s="203"/>
      <c r="Q60" s="204"/>
      <c r="R60" s="204"/>
      <c r="S60" s="204"/>
      <c r="T60" s="167"/>
      <c r="U60" s="167"/>
      <c r="V60" s="167"/>
      <c r="W60" s="168"/>
      <c r="X60" s="169"/>
      <c r="Y60" s="143"/>
      <c r="Z60" s="203"/>
      <c r="AA60" s="204"/>
      <c r="AB60" s="204"/>
      <c r="AC60" s="204"/>
      <c r="AD60" s="167"/>
      <c r="AE60" s="167"/>
      <c r="AF60" s="167"/>
      <c r="AG60" s="168"/>
      <c r="AH60" s="169"/>
      <c r="AI60" s="143"/>
      <c r="AJ60" s="203"/>
      <c r="AK60" s="204"/>
      <c r="AL60" s="204"/>
      <c r="AM60" s="204"/>
      <c r="AN60" s="167"/>
      <c r="AO60" s="167"/>
      <c r="AP60" s="167"/>
      <c r="AQ60" s="168"/>
      <c r="AR60" s="169"/>
      <c r="AS60" s="143"/>
      <c r="AT60" s="203"/>
      <c r="AU60" s="204"/>
      <c r="AV60" s="204"/>
      <c r="AW60" s="204"/>
      <c r="AX60" s="167"/>
      <c r="AY60" s="167"/>
      <c r="AZ60" s="167"/>
      <c r="BA60" s="168"/>
      <c r="BB60" s="169"/>
    </row>
    <row r="61" spans="1:54" ht="12.75" customHeight="1" thickBot="1">
      <c r="A61" s="143"/>
      <c r="B61" s="143"/>
      <c r="C61" s="188"/>
      <c r="D61" s="984" t="s">
        <v>5</v>
      </c>
      <c r="E61" s="985"/>
      <c r="F61" s="986"/>
      <c r="G61" s="189"/>
      <c r="H61" s="189"/>
      <c r="I61" s="200"/>
      <c r="J61" s="231"/>
      <c r="K61" s="206"/>
      <c r="L61" s="209"/>
      <c r="M61" s="206"/>
      <c r="N61" s="143"/>
      <c r="O61" s="143"/>
      <c r="P61" s="203"/>
      <c r="Q61" s="204"/>
      <c r="R61" s="204"/>
      <c r="S61" s="204"/>
      <c r="T61" s="167"/>
      <c r="U61" s="167"/>
      <c r="V61" s="167"/>
      <c r="W61" s="168"/>
      <c r="X61" s="169"/>
      <c r="Y61" s="143"/>
      <c r="Z61" s="203"/>
      <c r="AA61" s="204"/>
      <c r="AB61" s="204"/>
      <c r="AC61" s="204"/>
      <c r="AD61" s="167"/>
      <c r="AE61" s="167"/>
      <c r="AF61" s="167"/>
      <c r="AG61" s="168"/>
      <c r="AH61" s="169"/>
      <c r="AI61" s="143"/>
      <c r="AJ61" s="203"/>
      <c r="AK61" s="204"/>
      <c r="AL61" s="204"/>
      <c r="AM61" s="204"/>
      <c r="AN61" s="167"/>
      <c r="AO61" s="167"/>
      <c r="AP61" s="167"/>
      <c r="AQ61" s="168"/>
      <c r="AR61" s="169"/>
      <c r="AS61" s="143"/>
      <c r="AT61" s="203"/>
      <c r="AU61" s="204"/>
      <c r="AV61" s="204"/>
      <c r="AW61" s="204"/>
      <c r="AX61" s="167"/>
      <c r="AY61" s="167"/>
      <c r="AZ61" s="167"/>
      <c r="BA61" s="168"/>
      <c r="BB61" s="169"/>
    </row>
    <row r="62" spans="1:54" ht="4.5" customHeight="1">
      <c r="A62" s="143"/>
      <c r="B62" s="143"/>
      <c r="C62" s="253"/>
      <c r="D62" s="235"/>
      <c r="E62" s="235"/>
      <c r="F62" s="235"/>
      <c r="G62" s="235"/>
      <c r="H62" s="235"/>
      <c r="I62" s="235"/>
      <c r="J62" s="235"/>
      <c r="K62" s="254"/>
      <c r="L62" s="209"/>
      <c r="M62" s="206"/>
      <c r="N62" s="143"/>
      <c r="O62" s="143"/>
      <c r="P62" s="203"/>
      <c r="Q62" s="204"/>
      <c r="R62" s="204"/>
      <c r="S62" s="204"/>
      <c r="T62" s="167"/>
      <c r="U62" s="167"/>
      <c r="V62" s="167"/>
      <c r="W62" s="168"/>
      <c r="X62" s="169"/>
      <c r="Y62" s="143"/>
      <c r="Z62" s="203"/>
      <c r="AA62" s="204"/>
      <c r="AB62" s="204"/>
      <c r="AC62" s="204"/>
      <c r="AD62" s="167"/>
      <c r="AE62" s="167"/>
      <c r="AF62" s="167"/>
      <c r="AG62" s="168"/>
      <c r="AH62" s="169"/>
      <c r="AI62" s="143"/>
      <c r="AJ62" s="203"/>
      <c r="AK62" s="204"/>
      <c r="AL62" s="204"/>
      <c r="AM62" s="204"/>
      <c r="AN62" s="167"/>
      <c r="AO62" s="167"/>
      <c r="AP62" s="167"/>
      <c r="AQ62" s="168"/>
      <c r="AR62" s="169"/>
      <c r="AS62" s="143"/>
      <c r="AT62" s="203"/>
      <c r="AU62" s="204"/>
      <c r="AV62" s="204"/>
      <c r="AW62" s="204"/>
      <c r="AX62" s="167"/>
      <c r="AY62" s="167"/>
      <c r="AZ62" s="167"/>
      <c r="BA62" s="168"/>
      <c r="BB62" s="169"/>
    </row>
    <row r="63" spans="1:54" ht="12.75">
      <c r="A63" s="143"/>
      <c r="B63" s="143"/>
      <c r="C63" s="920" t="s">
        <v>6</v>
      </c>
      <c r="D63" s="921"/>
      <c r="E63" s="907" t="s">
        <v>7</v>
      </c>
      <c r="F63" s="907"/>
      <c r="G63" s="907"/>
      <c r="H63" s="907"/>
      <c r="I63" s="907"/>
      <c r="J63" s="907"/>
      <c r="K63" s="908"/>
      <c r="L63" s="209"/>
      <c r="M63" s="206"/>
      <c r="N63" s="143"/>
      <c r="O63" s="143"/>
      <c r="P63" s="203"/>
      <c r="Q63" s="204"/>
      <c r="R63" s="204"/>
      <c r="S63" s="204"/>
      <c r="T63" s="167"/>
      <c r="U63" s="167"/>
      <c r="V63" s="167"/>
      <c r="W63" s="168"/>
      <c r="X63" s="169"/>
      <c r="Y63" s="143"/>
      <c r="Z63" s="203"/>
      <c r="AA63" s="204"/>
      <c r="AB63" s="204"/>
      <c r="AC63" s="204"/>
      <c r="AD63" s="167"/>
      <c r="AE63" s="167"/>
      <c r="AF63" s="167"/>
      <c r="AG63" s="168"/>
      <c r="AH63" s="169"/>
      <c r="AI63" s="143"/>
      <c r="AJ63" s="203"/>
      <c r="AK63" s="204"/>
      <c r="AL63" s="204"/>
      <c r="AM63" s="204"/>
      <c r="AN63" s="167"/>
      <c r="AO63" s="167"/>
      <c r="AP63" s="167"/>
      <c r="AQ63" s="168"/>
      <c r="AR63" s="169"/>
      <c r="AS63" s="143"/>
      <c r="AT63" s="203"/>
      <c r="AU63" s="204"/>
      <c r="AV63" s="204"/>
      <c r="AW63" s="204"/>
      <c r="AX63" s="167"/>
      <c r="AY63" s="167"/>
      <c r="AZ63" s="167"/>
      <c r="BA63" s="168"/>
      <c r="BB63" s="169"/>
    </row>
    <row r="64" spans="1:54" ht="12.75">
      <c r="A64" s="143"/>
      <c r="B64" s="143"/>
      <c r="C64" s="920" t="s">
        <v>70</v>
      </c>
      <c r="D64" s="921"/>
      <c r="E64" s="907" t="s">
        <v>71</v>
      </c>
      <c r="F64" s="907"/>
      <c r="G64" s="907"/>
      <c r="H64" s="907"/>
      <c r="I64" s="907"/>
      <c r="J64" s="907"/>
      <c r="K64" s="908"/>
      <c r="L64" s="209"/>
      <c r="M64" s="206"/>
      <c r="N64" s="143"/>
      <c r="O64" s="143"/>
      <c r="P64" s="203"/>
      <c r="Q64" s="204"/>
      <c r="R64" s="204"/>
      <c r="S64" s="204"/>
      <c r="T64" s="167"/>
      <c r="U64" s="167"/>
      <c r="V64" s="167"/>
      <c r="W64" s="168"/>
      <c r="X64" s="169"/>
      <c r="Y64" s="143"/>
      <c r="Z64" s="203"/>
      <c r="AA64" s="204"/>
      <c r="AB64" s="204"/>
      <c r="AC64" s="204"/>
      <c r="AD64" s="167"/>
      <c r="AE64" s="167"/>
      <c r="AF64" s="167"/>
      <c r="AG64" s="168"/>
      <c r="AH64" s="169"/>
      <c r="AI64" s="143"/>
      <c r="AJ64" s="203"/>
      <c r="AK64" s="204"/>
      <c r="AL64" s="204"/>
      <c r="AM64" s="204"/>
      <c r="AN64" s="167"/>
      <c r="AO64" s="167"/>
      <c r="AP64" s="167"/>
      <c r="AQ64" s="168"/>
      <c r="AR64" s="169"/>
      <c r="AS64" s="143"/>
      <c r="AT64" s="203"/>
      <c r="AU64" s="204"/>
      <c r="AV64" s="204"/>
      <c r="AW64" s="204"/>
      <c r="AX64" s="167"/>
      <c r="AY64" s="167"/>
      <c r="AZ64" s="167"/>
      <c r="BA64" s="168"/>
      <c r="BB64" s="169"/>
    </row>
    <row r="65" spans="1:54" ht="23.25" customHeight="1">
      <c r="A65" s="143"/>
      <c r="B65" s="143"/>
      <c r="C65" s="920" t="s">
        <v>8</v>
      </c>
      <c r="D65" s="921"/>
      <c r="E65" s="907" t="s">
        <v>73</v>
      </c>
      <c r="F65" s="907"/>
      <c r="G65" s="907"/>
      <c r="H65" s="907"/>
      <c r="I65" s="907"/>
      <c r="J65" s="907"/>
      <c r="K65" s="908"/>
      <c r="L65" s="209"/>
      <c r="M65" s="206"/>
      <c r="N65" s="143"/>
      <c r="O65" s="143"/>
      <c r="P65" s="203"/>
      <c r="Q65" s="204"/>
      <c r="R65" s="204"/>
      <c r="S65" s="204"/>
      <c r="T65" s="167"/>
      <c r="U65" s="167"/>
      <c r="V65" s="167"/>
      <c r="W65" s="168"/>
      <c r="X65" s="169"/>
      <c r="Y65" s="143"/>
      <c r="Z65" s="203"/>
      <c r="AA65" s="204"/>
      <c r="AB65" s="204"/>
      <c r="AC65" s="204"/>
      <c r="AD65" s="167"/>
      <c r="AE65" s="167"/>
      <c r="AF65" s="167"/>
      <c r="AG65" s="168"/>
      <c r="AH65" s="169"/>
      <c r="AI65" s="143"/>
      <c r="AJ65" s="203"/>
      <c r="AK65" s="204"/>
      <c r="AL65" s="204"/>
      <c r="AM65" s="204"/>
      <c r="AN65" s="167"/>
      <c r="AO65" s="167"/>
      <c r="AP65" s="167"/>
      <c r="AQ65" s="168"/>
      <c r="AR65" s="169"/>
      <c r="AS65" s="143"/>
      <c r="AT65" s="203"/>
      <c r="AU65" s="204"/>
      <c r="AV65" s="204"/>
      <c r="AW65" s="204"/>
      <c r="AX65" s="167"/>
      <c r="AY65" s="167"/>
      <c r="AZ65" s="167"/>
      <c r="BA65" s="168"/>
      <c r="BB65" s="169"/>
    </row>
    <row r="66" spans="1:54" ht="12.75" customHeight="1">
      <c r="A66" s="143"/>
      <c r="B66" s="143"/>
      <c r="C66" s="920" t="s">
        <v>9</v>
      </c>
      <c r="D66" s="921"/>
      <c r="E66" s="927" t="s">
        <v>76</v>
      </c>
      <c r="F66" s="927"/>
      <c r="G66" s="927"/>
      <c r="H66" s="927"/>
      <c r="I66" s="927"/>
      <c r="J66" s="927"/>
      <c r="K66" s="928"/>
      <c r="L66" s="209"/>
      <c r="M66" s="206"/>
      <c r="N66" s="143"/>
      <c r="O66" s="143"/>
      <c r="P66" s="203"/>
      <c r="Q66" s="204"/>
      <c r="R66" s="204"/>
      <c r="S66" s="204"/>
      <c r="T66" s="167"/>
      <c r="U66" s="167"/>
      <c r="V66" s="167"/>
      <c r="W66" s="168"/>
      <c r="X66" s="169"/>
      <c r="Y66" s="143"/>
      <c r="Z66" s="203"/>
      <c r="AA66" s="204"/>
      <c r="AB66" s="204"/>
      <c r="AC66" s="204"/>
      <c r="AD66" s="167"/>
      <c r="AE66" s="167"/>
      <c r="AF66" s="167"/>
      <c r="AG66" s="168"/>
      <c r="AH66" s="169"/>
      <c r="AI66" s="143"/>
      <c r="AJ66" s="203"/>
      <c r="AK66" s="204"/>
      <c r="AL66" s="204"/>
      <c r="AM66" s="204"/>
      <c r="AN66" s="167"/>
      <c r="AO66" s="167"/>
      <c r="AP66" s="167"/>
      <c r="AQ66" s="168"/>
      <c r="AR66" s="169"/>
      <c r="AS66" s="143"/>
      <c r="AT66" s="203"/>
      <c r="AU66" s="204"/>
      <c r="AV66" s="204"/>
      <c r="AW66" s="204"/>
      <c r="AX66" s="167"/>
      <c r="AY66" s="167"/>
      <c r="AZ66" s="167"/>
      <c r="BA66" s="168"/>
      <c r="BB66" s="169"/>
    </row>
    <row r="67" spans="1:54" ht="11.25" customHeight="1">
      <c r="A67" s="143"/>
      <c r="B67" s="143"/>
      <c r="C67" s="901" t="s">
        <v>18</v>
      </c>
      <c r="D67" s="902"/>
      <c r="E67" s="970" t="s">
        <v>11</v>
      </c>
      <c r="F67" s="971"/>
      <c r="G67" s="249" t="s">
        <v>12</v>
      </c>
      <c r="H67" s="905" t="s">
        <v>13</v>
      </c>
      <c r="I67" s="906"/>
      <c r="J67" s="255"/>
      <c r="K67" s="256"/>
      <c r="L67" s="209"/>
      <c r="M67" s="206"/>
      <c r="N67" s="143"/>
      <c r="O67" s="143"/>
      <c r="P67" s="203"/>
      <c r="Q67" s="204"/>
      <c r="R67" s="204"/>
      <c r="S67" s="204"/>
      <c r="T67" s="167"/>
      <c r="U67" s="167"/>
      <c r="V67" s="167"/>
      <c r="W67" s="168"/>
      <c r="X67" s="169"/>
      <c r="Y67" s="143"/>
      <c r="Z67" s="203"/>
      <c r="AA67" s="204"/>
      <c r="AB67" s="204"/>
      <c r="AC67" s="204"/>
      <c r="AD67" s="167"/>
      <c r="AE67" s="167"/>
      <c r="AF67" s="167"/>
      <c r="AG67" s="168"/>
      <c r="AH67" s="169"/>
      <c r="AI67" s="143"/>
      <c r="AJ67" s="203"/>
      <c r="AK67" s="204"/>
      <c r="AL67" s="204"/>
      <c r="AM67" s="204"/>
      <c r="AN67" s="167"/>
      <c r="AO67" s="167"/>
      <c r="AP67" s="167"/>
      <c r="AQ67" s="168"/>
      <c r="AR67" s="169"/>
      <c r="AS67" s="143"/>
      <c r="AT67" s="203"/>
      <c r="AU67" s="204"/>
      <c r="AV67" s="204"/>
      <c r="AW67" s="204"/>
      <c r="AX67" s="167"/>
      <c r="AY67" s="167"/>
      <c r="AZ67" s="167"/>
      <c r="BA67" s="168"/>
      <c r="BB67" s="169"/>
    </row>
    <row r="68" spans="1:54" ht="12" customHeight="1">
      <c r="A68" s="143"/>
      <c r="B68" s="143"/>
      <c r="C68" s="903"/>
      <c r="D68" s="904"/>
      <c r="E68" s="972"/>
      <c r="F68" s="973"/>
      <c r="G68" s="250" t="s">
        <v>116</v>
      </c>
      <c r="H68" s="251" t="s">
        <v>117</v>
      </c>
      <c r="I68" s="251" t="s">
        <v>118</v>
      </c>
      <c r="J68" s="255"/>
      <c r="K68" s="256"/>
      <c r="L68" s="209"/>
      <c r="M68" s="206"/>
      <c r="N68" s="143"/>
      <c r="O68" s="143"/>
      <c r="P68" s="203"/>
      <c r="Q68" s="204"/>
      <c r="R68" s="204"/>
      <c r="S68" s="204"/>
      <c r="T68" s="205"/>
      <c r="U68" s="205"/>
      <c r="V68" s="205"/>
      <c r="W68" s="207"/>
      <c r="X68" s="206"/>
      <c r="Y68" s="143"/>
      <c r="Z68" s="203"/>
      <c r="AA68" s="204"/>
      <c r="AB68" s="204"/>
      <c r="AC68" s="204"/>
      <c r="AD68" s="205"/>
      <c r="AE68" s="205"/>
      <c r="AF68" s="205"/>
      <c r="AG68" s="207"/>
      <c r="AH68" s="206"/>
      <c r="AI68" s="143"/>
      <c r="AJ68" s="203"/>
      <c r="AK68" s="204"/>
      <c r="AL68" s="204"/>
      <c r="AM68" s="204"/>
      <c r="AN68" s="205"/>
      <c r="AO68" s="205"/>
      <c r="AP68" s="205"/>
      <c r="AQ68" s="207"/>
      <c r="AR68" s="206"/>
      <c r="AS68" s="143"/>
      <c r="AT68" s="203"/>
      <c r="AU68" s="204"/>
      <c r="AV68" s="204"/>
      <c r="AW68" s="204"/>
      <c r="AX68" s="205"/>
      <c r="AY68" s="205"/>
      <c r="AZ68" s="205"/>
      <c r="BA68" s="207"/>
      <c r="BB68" s="206"/>
    </row>
    <row r="69" spans="1:54" s="159" customFormat="1" ht="16.5" customHeight="1">
      <c r="A69" s="143"/>
      <c r="B69" s="143"/>
      <c r="C69" s="909" t="s">
        <v>77</v>
      </c>
      <c r="D69" s="910"/>
      <c r="E69" s="896"/>
      <c r="F69" s="897"/>
      <c r="G69" s="237"/>
      <c r="H69" s="238"/>
      <c r="I69" s="239"/>
      <c r="J69" s="255"/>
      <c r="K69" s="257"/>
      <c r="L69" s="196"/>
      <c r="M69" s="196"/>
      <c r="N69" s="154"/>
      <c r="O69" s="154"/>
      <c r="P69" s="229"/>
      <c r="Q69" s="195"/>
      <c r="R69" s="195"/>
      <c r="S69" s="196"/>
      <c r="T69" s="196"/>
      <c r="U69" s="196"/>
      <c r="V69" s="196"/>
      <c r="W69" s="196"/>
      <c r="X69" s="196"/>
      <c r="Y69" s="154"/>
      <c r="Z69" s="229"/>
      <c r="AA69" s="195"/>
      <c r="AB69" s="195"/>
      <c r="AC69" s="196"/>
      <c r="AD69" s="196"/>
      <c r="AE69" s="196"/>
      <c r="AF69" s="196"/>
      <c r="AG69" s="196"/>
      <c r="AH69" s="196"/>
      <c r="AI69" s="154"/>
      <c r="AJ69" s="229"/>
      <c r="AK69" s="195"/>
      <c r="AL69" s="195"/>
      <c r="AM69" s="196"/>
      <c r="AN69" s="196"/>
      <c r="AO69" s="196"/>
      <c r="AP69" s="196"/>
      <c r="AQ69" s="196"/>
      <c r="AR69" s="196"/>
      <c r="AS69" s="154"/>
      <c r="AT69" s="229"/>
      <c r="AU69" s="195"/>
      <c r="AV69" s="195"/>
      <c r="AW69" s="196"/>
      <c r="AX69" s="196"/>
      <c r="AY69" s="196"/>
      <c r="AZ69" s="196"/>
      <c r="BA69" s="196"/>
      <c r="BB69" s="196"/>
    </row>
    <row r="70" spans="1:54" s="178" customFormat="1" ht="16.5" customHeight="1">
      <c r="A70" s="143"/>
      <c r="B70" s="143"/>
      <c r="C70" s="911"/>
      <c r="D70" s="912"/>
      <c r="E70" s="896"/>
      <c r="F70" s="897"/>
      <c r="G70" s="237"/>
      <c r="H70" s="238"/>
      <c r="I70" s="239"/>
      <c r="J70" s="255"/>
      <c r="K70" s="258"/>
      <c r="L70" s="227"/>
      <c r="M70" s="228"/>
      <c r="N70" s="172"/>
      <c r="O70" s="172"/>
      <c r="P70" s="173"/>
      <c r="Q70" s="174"/>
      <c r="R70" s="174"/>
      <c r="S70" s="175"/>
      <c r="T70" s="175"/>
      <c r="U70" s="175"/>
      <c r="V70" s="175"/>
      <c r="W70" s="176"/>
      <c r="X70" s="177"/>
      <c r="Y70" s="172"/>
      <c r="Z70" s="173"/>
      <c r="AA70" s="174"/>
      <c r="AB70" s="174"/>
      <c r="AC70" s="175"/>
      <c r="AD70" s="175"/>
      <c r="AE70" s="175"/>
      <c r="AF70" s="175"/>
      <c r="AG70" s="176"/>
      <c r="AH70" s="177"/>
      <c r="AI70" s="172"/>
      <c r="AJ70" s="173"/>
      <c r="AK70" s="174"/>
      <c r="AL70" s="174"/>
      <c r="AM70" s="175"/>
      <c r="AN70" s="175"/>
      <c r="AO70" s="175"/>
      <c r="AP70" s="175"/>
      <c r="AQ70" s="176"/>
      <c r="AR70" s="177"/>
      <c r="AS70" s="172"/>
      <c r="AT70" s="173"/>
      <c r="AU70" s="174"/>
      <c r="AV70" s="174"/>
      <c r="AW70" s="175"/>
      <c r="AX70" s="175"/>
      <c r="AY70" s="175"/>
      <c r="AZ70" s="175"/>
      <c r="BA70" s="176"/>
      <c r="BB70" s="177"/>
    </row>
    <row r="71" spans="1:54" s="178" customFormat="1" ht="16.5" customHeight="1">
      <c r="A71" s="143"/>
      <c r="B71" s="143"/>
      <c r="C71" s="909" t="s">
        <v>74</v>
      </c>
      <c r="D71" s="910"/>
      <c r="E71" s="896"/>
      <c r="F71" s="897"/>
      <c r="G71" s="240"/>
      <c r="H71" s="241"/>
      <c r="I71" s="242"/>
      <c r="J71" s="255"/>
      <c r="K71" s="236"/>
      <c r="L71" s="152" t="s">
        <v>117</v>
      </c>
      <c r="M71" s="160" t="s">
        <v>118</v>
      </c>
      <c r="N71" s="172"/>
      <c r="O71" s="172"/>
      <c r="P71" s="173"/>
      <c r="Q71" s="174"/>
      <c r="R71" s="174"/>
      <c r="S71" s="175"/>
      <c r="T71" s="175"/>
      <c r="U71" s="175"/>
      <c r="V71" s="175"/>
      <c r="W71" s="176"/>
      <c r="X71" s="177"/>
      <c r="Y71" s="172"/>
      <c r="Z71" s="173"/>
      <c r="AA71" s="174"/>
      <c r="AB71" s="174"/>
      <c r="AC71" s="175"/>
      <c r="AD71" s="175"/>
      <c r="AE71" s="175"/>
      <c r="AF71" s="175"/>
      <c r="AG71" s="176"/>
      <c r="AH71" s="177"/>
      <c r="AI71" s="172"/>
      <c r="AJ71" s="173"/>
      <c r="AK71" s="174"/>
      <c r="AL71" s="174"/>
      <c r="AM71" s="175"/>
      <c r="AN71" s="175"/>
      <c r="AO71" s="175"/>
      <c r="AP71" s="175"/>
      <c r="AQ71" s="176"/>
      <c r="AR71" s="177"/>
      <c r="AS71" s="172"/>
      <c r="AT71" s="173"/>
      <c r="AU71" s="174"/>
      <c r="AV71" s="174"/>
      <c r="AW71" s="175"/>
      <c r="AX71" s="175"/>
      <c r="AY71" s="175"/>
      <c r="AZ71" s="175"/>
      <c r="BA71" s="176"/>
      <c r="BB71" s="177"/>
    </row>
    <row r="72" spans="1:54" s="178" customFormat="1" ht="16.5" customHeight="1">
      <c r="A72" s="143"/>
      <c r="B72" s="143"/>
      <c r="C72" s="911"/>
      <c r="D72" s="912"/>
      <c r="E72" s="896"/>
      <c r="F72" s="897"/>
      <c r="G72" s="240"/>
      <c r="H72" s="241"/>
      <c r="I72" s="242"/>
      <c r="J72" s="255"/>
      <c r="K72" s="259"/>
      <c r="L72" s="161" t="e">
        <f>SUM(L73:L74)</f>
        <v>#REF!</v>
      </c>
      <c r="M72" s="164" t="e">
        <f>SUM(M73:M74)</f>
        <v>#REF!</v>
      </c>
      <c r="N72" s="172"/>
      <c r="O72" s="172"/>
      <c r="P72" s="173"/>
      <c r="Q72" s="174"/>
      <c r="R72" s="174"/>
      <c r="S72" s="175"/>
      <c r="T72" s="175"/>
      <c r="U72" s="175"/>
      <c r="V72" s="175"/>
      <c r="W72" s="176"/>
      <c r="X72" s="177"/>
      <c r="Y72" s="172"/>
      <c r="Z72" s="173"/>
      <c r="AA72" s="174"/>
      <c r="AB72" s="174"/>
      <c r="AC72" s="175"/>
      <c r="AD72" s="175"/>
      <c r="AE72" s="175"/>
      <c r="AF72" s="175"/>
      <c r="AG72" s="176"/>
      <c r="AH72" s="177"/>
      <c r="AI72" s="172"/>
      <c r="AJ72" s="173"/>
      <c r="AK72" s="174"/>
      <c r="AL72" s="174"/>
      <c r="AM72" s="175"/>
      <c r="AN72" s="175"/>
      <c r="AO72" s="175"/>
      <c r="AP72" s="175"/>
      <c r="AQ72" s="176"/>
      <c r="AR72" s="177"/>
      <c r="AS72" s="172"/>
      <c r="AT72" s="173"/>
      <c r="AU72" s="174"/>
      <c r="AV72" s="174"/>
      <c r="AW72" s="175"/>
      <c r="AX72" s="175"/>
      <c r="AY72" s="175"/>
      <c r="AZ72" s="175"/>
      <c r="BA72" s="176"/>
      <c r="BB72" s="177"/>
    </row>
    <row r="73" spans="1:54" s="178" customFormat="1" ht="16.5" customHeight="1">
      <c r="A73" s="143"/>
      <c r="B73" s="143"/>
      <c r="C73" s="909" t="s">
        <v>14</v>
      </c>
      <c r="D73" s="910"/>
      <c r="E73" s="896"/>
      <c r="F73" s="897"/>
      <c r="G73" s="243"/>
      <c r="H73" s="244"/>
      <c r="I73" s="245"/>
      <c r="J73" s="255"/>
      <c r="K73" s="260"/>
      <c r="L73" s="166" t="e">
        <f>+'[1]T.1 Postojeći'!I82+'[1]T.2 Predloženi'!H83-'[1]T.3 Uštede'!H73</f>
        <v>#REF!</v>
      </c>
      <c r="M73" s="169" t="e">
        <f>+'[1]T.1 Postojeći'!J82+'[1]T.2 Predloženi'!I83-'[1]T.3 Uštede'!I73</f>
        <v>#REF!</v>
      </c>
      <c r="N73" s="172"/>
      <c r="O73" s="172"/>
      <c r="P73" s="173"/>
      <c r="Q73" s="174"/>
      <c r="R73" s="174"/>
      <c r="S73" s="175"/>
      <c r="T73" s="175"/>
      <c r="U73" s="175"/>
      <c r="V73" s="175"/>
      <c r="W73" s="176"/>
      <c r="X73" s="177"/>
      <c r="Y73" s="172"/>
      <c r="Z73" s="173"/>
      <c r="AA73" s="174"/>
      <c r="AB73" s="174"/>
      <c r="AC73" s="175"/>
      <c r="AD73" s="175"/>
      <c r="AE73" s="175"/>
      <c r="AF73" s="175"/>
      <c r="AG73" s="176"/>
      <c r="AH73" s="177"/>
      <c r="AI73" s="172"/>
      <c r="AJ73" s="173"/>
      <c r="AK73" s="174"/>
      <c r="AL73" s="174"/>
      <c r="AM73" s="175"/>
      <c r="AN73" s="175"/>
      <c r="AO73" s="175"/>
      <c r="AP73" s="175"/>
      <c r="AQ73" s="176"/>
      <c r="AR73" s="177"/>
      <c r="AS73" s="172"/>
      <c r="AT73" s="173"/>
      <c r="AU73" s="174"/>
      <c r="AV73" s="174"/>
      <c r="AW73" s="175"/>
      <c r="AX73" s="175"/>
      <c r="AY73" s="175"/>
      <c r="AZ73" s="175"/>
      <c r="BA73" s="176"/>
      <c r="BB73" s="177"/>
    </row>
    <row r="74" spans="1:54" s="178" customFormat="1" ht="16.5" customHeight="1" thickBot="1">
      <c r="A74" s="143"/>
      <c r="B74" s="143"/>
      <c r="C74" s="913"/>
      <c r="D74" s="914"/>
      <c r="E74" s="915"/>
      <c r="F74" s="916"/>
      <c r="G74" s="246"/>
      <c r="H74" s="247"/>
      <c r="I74" s="248"/>
      <c r="J74" s="261"/>
      <c r="K74" s="262"/>
      <c r="L74" s="166" t="e">
        <f>+'[1]T.1 Postojeći'!I83+'[1]T.2 Predloženi'!H84-'[1]T.3 Uštede'!H74</f>
        <v>#REF!</v>
      </c>
      <c r="M74" s="169" t="e">
        <f>+'[1]T.1 Postojeći'!J83+'[1]T.2 Predloženi'!I84-'[1]T.3 Uštede'!I74</f>
        <v>#REF!</v>
      </c>
      <c r="N74" s="172"/>
      <c r="O74" s="172"/>
      <c r="P74" s="173"/>
      <c r="Q74" s="174"/>
      <c r="R74" s="174"/>
      <c r="S74" s="175"/>
      <c r="T74" s="175"/>
      <c r="U74" s="175"/>
      <c r="V74" s="175"/>
      <c r="W74" s="176"/>
      <c r="X74" s="177"/>
      <c r="Y74" s="172"/>
      <c r="Z74" s="173"/>
      <c r="AA74" s="174"/>
      <c r="AB74" s="174"/>
      <c r="AC74" s="175"/>
      <c r="AD74" s="175"/>
      <c r="AE74" s="175"/>
      <c r="AF74" s="175"/>
      <c r="AG74" s="176"/>
      <c r="AH74" s="177"/>
      <c r="AI74" s="172"/>
      <c r="AJ74" s="173"/>
      <c r="AK74" s="174"/>
      <c r="AL74" s="174"/>
      <c r="AM74" s="175"/>
      <c r="AN74" s="175"/>
      <c r="AO74" s="175"/>
      <c r="AP74" s="175"/>
      <c r="AQ74" s="176"/>
      <c r="AR74" s="177"/>
      <c r="AS74" s="172"/>
      <c r="AT74" s="173"/>
      <c r="AU74" s="174"/>
      <c r="AV74" s="174"/>
      <c r="AW74" s="175"/>
      <c r="AX74" s="175"/>
      <c r="AY74" s="175"/>
      <c r="AZ74" s="175"/>
      <c r="BA74" s="176"/>
      <c r="BB74" s="177"/>
    </row>
    <row r="75" spans="1:54" s="232" customFormat="1" ht="14.25" customHeight="1" thickBot="1">
      <c r="A75" s="263"/>
      <c r="B75" s="263"/>
      <c r="C75" s="264"/>
      <c r="D75" s="265"/>
      <c r="E75" s="265"/>
      <c r="F75" s="234"/>
      <c r="G75" s="234"/>
      <c r="H75" s="234"/>
      <c r="I75" s="234"/>
      <c r="J75" s="266"/>
      <c r="K75" s="233"/>
      <c r="L75" s="267" t="e">
        <f>+'[1]T.1 Postojeći'!I56+'[1]T.2 Predloženi'!H57-'[1]T.3 Uštede'!H47</f>
        <v>#REF!</v>
      </c>
      <c r="M75" s="260" t="e">
        <f>+'[1]T.1 Postojeći'!J56+'[1]T.2 Predloženi'!I57-'[1]T.3 Uštede'!I47</f>
        <v>#REF!</v>
      </c>
      <c r="N75" s="268"/>
      <c r="O75" s="268"/>
      <c r="P75" s="269"/>
      <c r="Q75" s="270"/>
      <c r="R75" s="270"/>
      <c r="S75" s="271"/>
      <c r="T75" s="271"/>
      <c r="U75" s="271"/>
      <c r="V75" s="271"/>
      <c r="W75" s="272"/>
      <c r="X75" s="273"/>
      <c r="Y75" s="268"/>
      <c r="Z75" s="269"/>
      <c r="AA75" s="270"/>
      <c r="AB75" s="270"/>
      <c r="AC75" s="271"/>
      <c r="AD75" s="271"/>
      <c r="AE75" s="271"/>
      <c r="AF75" s="271"/>
      <c r="AG75" s="272"/>
      <c r="AH75" s="273"/>
      <c r="AI75" s="268"/>
      <c r="AJ75" s="269"/>
      <c r="AK75" s="270"/>
      <c r="AL75" s="270"/>
      <c r="AM75" s="271"/>
      <c r="AN75" s="271"/>
      <c r="AO75" s="271"/>
      <c r="AP75" s="271"/>
      <c r="AQ75" s="272"/>
      <c r="AR75" s="273"/>
      <c r="AS75" s="268"/>
      <c r="AT75" s="269"/>
      <c r="AU75" s="270"/>
      <c r="AV75" s="270"/>
      <c r="AW75" s="271"/>
      <c r="AX75" s="271"/>
      <c r="AY75" s="271"/>
      <c r="AZ75" s="271"/>
      <c r="BA75" s="272"/>
      <c r="BB75" s="273"/>
    </row>
    <row r="76" spans="1:54" s="178" customFormat="1" ht="14.25" customHeight="1">
      <c r="A76" s="172"/>
      <c r="B76" s="172"/>
      <c r="C76" s="974" t="s">
        <v>19</v>
      </c>
      <c r="D76" s="707"/>
      <c r="E76" s="707"/>
      <c r="F76" s="980"/>
      <c r="G76" s="199" t="s">
        <v>2</v>
      </c>
      <c r="H76" s="199" t="s">
        <v>171</v>
      </c>
      <c r="I76" s="212" t="s">
        <v>3</v>
      </c>
      <c r="J76" s="286"/>
      <c r="K76" s="252"/>
      <c r="L76" s="166" t="e">
        <f>+'[1]T.1 Postojeći'!I57+'[1]T.2 Predloženi'!H58-'[1]T.3 Uštede'!H48</f>
        <v>#REF!</v>
      </c>
      <c r="M76" s="169" t="e">
        <f>+'[1]T.1 Postojeći'!J57+'[1]T.2 Predloženi'!I58-'[1]T.3 Uštede'!I48</f>
        <v>#REF!</v>
      </c>
      <c r="N76" s="172"/>
      <c r="O76" s="172"/>
      <c r="P76" s="173"/>
      <c r="Q76" s="174"/>
      <c r="R76" s="174"/>
      <c r="S76" s="175"/>
      <c r="T76" s="175"/>
      <c r="U76" s="175"/>
      <c r="V76" s="175"/>
      <c r="W76" s="176"/>
      <c r="X76" s="177"/>
      <c r="Y76" s="172"/>
      <c r="Z76" s="173"/>
      <c r="AA76" s="174"/>
      <c r="AB76" s="174"/>
      <c r="AC76" s="175"/>
      <c r="AD76" s="175"/>
      <c r="AE76" s="175"/>
      <c r="AF76" s="175"/>
      <c r="AG76" s="176"/>
      <c r="AH76" s="177"/>
      <c r="AI76" s="172"/>
      <c r="AJ76" s="173"/>
      <c r="AK76" s="174"/>
      <c r="AL76" s="174"/>
      <c r="AM76" s="175"/>
      <c r="AN76" s="175"/>
      <c r="AO76" s="175"/>
      <c r="AP76" s="175"/>
      <c r="AQ76" s="176"/>
      <c r="AR76" s="177"/>
      <c r="AS76" s="172"/>
      <c r="AT76" s="173"/>
      <c r="AU76" s="174"/>
      <c r="AV76" s="174"/>
      <c r="AW76" s="175"/>
      <c r="AX76" s="175"/>
      <c r="AY76" s="175"/>
      <c r="AZ76" s="175"/>
      <c r="BA76" s="176"/>
      <c r="BB76" s="177"/>
    </row>
    <row r="77" spans="1:54" s="178" customFormat="1" ht="14.25" customHeight="1">
      <c r="A77" s="172"/>
      <c r="B77" s="172"/>
      <c r="C77" s="981"/>
      <c r="D77" s="982"/>
      <c r="E77" s="982"/>
      <c r="F77" s="983"/>
      <c r="G77" s="150" t="s">
        <v>116</v>
      </c>
      <c r="H77" s="151" t="s">
        <v>117</v>
      </c>
      <c r="I77" s="153" t="s">
        <v>118</v>
      </c>
      <c r="J77" s="159"/>
      <c r="K77" s="169"/>
      <c r="L77" s="166" t="e">
        <f>+'[1]T.1 Postojeći'!I58+'[1]T.2 Predloženi'!H59-'[1]T.3 Uštede'!H49</f>
        <v>#REF!</v>
      </c>
      <c r="M77" s="169" t="e">
        <f>+'[1]T.1 Postojeći'!J58+'[1]T.2 Predloženi'!I59-'[1]T.3 Uštede'!I49</f>
        <v>#REF!</v>
      </c>
      <c r="N77" s="172"/>
      <c r="O77" s="172"/>
      <c r="P77" s="173"/>
      <c r="Q77" s="174"/>
      <c r="R77" s="174"/>
      <c r="S77" s="175"/>
      <c r="T77" s="175"/>
      <c r="U77" s="175"/>
      <c r="V77" s="175"/>
      <c r="W77" s="176"/>
      <c r="X77" s="177"/>
      <c r="Y77" s="172"/>
      <c r="Z77" s="173"/>
      <c r="AA77" s="174"/>
      <c r="AB77" s="174"/>
      <c r="AC77" s="175"/>
      <c r="AD77" s="175"/>
      <c r="AE77" s="175"/>
      <c r="AF77" s="175"/>
      <c r="AG77" s="176"/>
      <c r="AH77" s="177"/>
      <c r="AI77" s="172"/>
      <c r="AJ77" s="173"/>
      <c r="AK77" s="174"/>
      <c r="AL77" s="174"/>
      <c r="AM77" s="175"/>
      <c r="AN77" s="175"/>
      <c r="AO77" s="175"/>
      <c r="AP77" s="175"/>
      <c r="AQ77" s="176"/>
      <c r="AR77" s="177"/>
      <c r="AS77" s="172"/>
      <c r="AT77" s="173"/>
      <c r="AU77" s="174"/>
      <c r="AV77" s="174"/>
      <c r="AW77" s="175"/>
      <c r="AX77" s="175"/>
      <c r="AY77" s="175"/>
      <c r="AZ77" s="175"/>
      <c r="BA77" s="176"/>
      <c r="BB77" s="177"/>
    </row>
    <row r="78" spans="1:54" ht="13.5" customHeight="1">
      <c r="A78" s="172"/>
      <c r="B78" s="172"/>
      <c r="C78" s="937"/>
      <c r="D78" s="938"/>
      <c r="E78" s="938"/>
      <c r="F78" s="939"/>
      <c r="G78" s="161">
        <f>SUM(G79:G83)</f>
        <v>0</v>
      </c>
      <c r="H78" s="161">
        <f>SUM(H79:H83)</f>
        <v>0</v>
      </c>
      <c r="I78" s="164">
        <f>SUM(I79:I83)</f>
        <v>0</v>
      </c>
      <c r="J78" s="159"/>
      <c r="K78" s="206"/>
      <c r="L78" s="209"/>
      <c r="M78" s="206"/>
      <c r="N78" s="143"/>
      <c r="O78" s="143"/>
      <c r="P78" s="203"/>
      <c r="Q78" s="204"/>
      <c r="R78" s="204"/>
      <c r="S78" s="204"/>
      <c r="T78" s="167"/>
      <c r="U78" s="167"/>
      <c r="V78" s="167"/>
      <c r="W78" s="168"/>
      <c r="X78" s="169"/>
      <c r="Y78" s="143"/>
      <c r="Z78" s="203"/>
      <c r="AA78" s="204"/>
      <c r="AB78" s="204"/>
      <c r="AC78" s="204"/>
      <c r="AD78" s="167"/>
      <c r="AE78" s="167"/>
      <c r="AF78" s="167"/>
      <c r="AG78" s="168"/>
      <c r="AH78" s="169"/>
      <c r="AI78" s="143"/>
      <c r="AJ78" s="203"/>
      <c r="AK78" s="204"/>
      <c r="AL78" s="204"/>
      <c r="AM78" s="204"/>
      <c r="AN78" s="167"/>
      <c r="AO78" s="167"/>
      <c r="AP78" s="167"/>
      <c r="AQ78" s="168"/>
      <c r="AR78" s="169"/>
      <c r="AS78" s="143"/>
      <c r="AT78" s="203"/>
      <c r="AU78" s="204"/>
      <c r="AV78" s="204"/>
      <c r="AW78" s="204"/>
      <c r="AX78" s="167"/>
      <c r="AY78" s="167"/>
      <c r="AZ78" s="167"/>
      <c r="BA78" s="168"/>
      <c r="BB78" s="169"/>
    </row>
    <row r="79" spans="1:54" ht="12.75">
      <c r="A79" s="172"/>
      <c r="B79" s="172"/>
      <c r="C79" s="165">
        <v>611000</v>
      </c>
      <c r="D79" s="917" t="s">
        <v>69</v>
      </c>
      <c r="E79" s="918"/>
      <c r="F79" s="919"/>
      <c r="G79" s="166"/>
      <c r="H79" s="166"/>
      <c r="I79" s="169"/>
      <c r="J79" s="159"/>
      <c r="K79" s="206"/>
      <c r="L79" s="209"/>
      <c r="M79" s="206"/>
      <c r="N79" s="143"/>
      <c r="O79" s="143"/>
      <c r="P79" s="203"/>
      <c r="Q79" s="204"/>
      <c r="R79" s="204"/>
      <c r="S79" s="204"/>
      <c r="T79" s="167"/>
      <c r="U79" s="167"/>
      <c r="V79" s="167"/>
      <c r="W79" s="168"/>
      <c r="X79" s="169"/>
      <c r="Y79" s="143"/>
      <c r="Z79" s="203"/>
      <c r="AA79" s="204"/>
      <c r="AB79" s="204"/>
      <c r="AC79" s="204"/>
      <c r="AD79" s="167"/>
      <c r="AE79" s="167"/>
      <c r="AF79" s="167"/>
      <c r="AG79" s="168"/>
      <c r="AH79" s="169"/>
      <c r="AI79" s="143"/>
      <c r="AJ79" s="203"/>
      <c r="AK79" s="204"/>
      <c r="AL79" s="204"/>
      <c r="AM79" s="204"/>
      <c r="AN79" s="167"/>
      <c r="AO79" s="167"/>
      <c r="AP79" s="167"/>
      <c r="AQ79" s="168"/>
      <c r="AR79" s="169"/>
      <c r="AS79" s="143"/>
      <c r="AT79" s="203"/>
      <c r="AU79" s="204"/>
      <c r="AV79" s="204"/>
      <c r="AW79" s="204"/>
      <c r="AX79" s="167"/>
      <c r="AY79" s="167"/>
      <c r="AZ79" s="167"/>
      <c r="BA79" s="168"/>
      <c r="BB79" s="169"/>
    </row>
    <row r="80" spans="1:54" ht="12.75" customHeight="1">
      <c r="A80" s="172"/>
      <c r="B80" s="172"/>
      <c r="C80" s="170">
        <v>612000</v>
      </c>
      <c r="D80" s="917" t="s">
        <v>211</v>
      </c>
      <c r="E80" s="918"/>
      <c r="F80" s="919"/>
      <c r="G80" s="166"/>
      <c r="H80" s="166"/>
      <c r="I80" s="169"/>
      <c r="J80" s="159"/>
      <c r="K80" s="206"/>
      <c r="L80" s="209"/>
      <c r="M80" s="206"/>
      <c r="N80" s="143"/>
      <c r="O80" s="143"/>
      <c r="P80" s="203"/>
      <c r="Q80" s="204"/>
      <c r="R80" s="204"/>
      <c r="S80" s="204"/>
      <c r="T80" s="167"/>
      <c r="U80" s="167"/>
      <c r="V80" s="167"/>
      <c r="W80" s="168"/>
      <c r="X80" s="169"/>
      <c r="Y80" s="143"/>
      <c r="Z80" s="203"/>
      <c r="AA80" s="204"/>
      <c r="AB80" s="204"/>
      <c r="AC80" s="204"/>
      <c r="AD80" s="167"/>
      <c r="AE80" s="167"/>
      <c r="AF80" s="167"/>
      <c r="AG80" s="168"/>
      <c r="AH80" s="169"/>
      <c r="AI80" s="143"/>
      <c r="AJ80" s="203"/>
      <c r="AK80" s="204"/>
      <c r="AL80" s="204"/>
      <c r="AM80" s="204"/>
      <c r="AN80" s="167"/>
      <c r="AO80" s="167"/>
      <c r="AP80" s="167"/>
      <c r="AQ80" s="168"/>
      <c r="AR80" s="169"/>
      <c r="AS80" s="143"/>
      <c r="AT80" s="203"/>
      <c r="AU80" s="204"/>
      <c r="AV80" s="204"/>
      <c r="AW80" s="204"/>
      <c r="AX80" s="167"/>
      <c r="AY80" s="167"/>
      <c r="AZ80" s="167"/>
      <c r="BA80" s="168"/>
      <c r="BB80" s="169"/>
    </row>
    <row r="81" spans="1:54" ht="12.75">
      <c r="A81" s="172"/>
      <c r="B81" s="172"/>
      <c r="C81" s="170">
        <v>613000</v>
      </c>
      <c r="D81" s="917" t="s">
        <v>642</v>
      </c>
      <c r="E81" s="918"/>
      <c r="F81" s="919"/>
      <c r="G81" s="166"/>
      <c r="H81" s="166"/>
      <c r="I81" s="169"/>
      <c r="J81" s="159"/>
      <c r="K81" s="206"/>
      <c r="L81" s="209"/>
      <c r="M81" s="206"/>
      <c r="N81" s="143"/>
      <c r="O81" s="143"/>
      <c r="P81" s="203"/>
      <c r="Q81" s="204"/>
      <c r="R81" s="204"/>
      <c r="S81" s="204"/>
      <c r="T81" s="167"/>
      <c r="U81" s="167"/>
      <c r="V81" s="167"/>
      <c r="W81" s="168"/>
      <c r="X81" s="169"/>
      <c r="Y81" s="143"/>
      <c r="Z81" s="203"/>
      <c r="AA81" s="204"/>
      <c r="AB81" s="204"/>
      <c r="AC81" s="204"/>
      <c r="AD81" s="167"/>
      <c r="AE81" s="167"/>
      <c r="AF81" s="167"/>
      <c r="AG81" s="168"/>
      <c r="AH81" s="169"/>
      <c r="AI81" s="143"/>
      <c r="AJ81" s="203"/>
      <c r="AK81" s="204"/>
      <c r="AL81" s="204"/>
      <c r="AM81" s="204"/>
      <c r="AN81" s="167"/>
      <c r="AO81" s="167"/>
      <c r="AP81" s="167"/>
      <c r="AQ81" s="168"/>
      <c r="AR81" s="169"/>
      <c r="AS81" s="143"/>
      <c r="AT81" s="203"/>
      <c r="AU81" s="204"/>
      <c r="AV81" s="204"/>
      <c r="AW81" s="204"/>
      <c r="AX81" s="167"/>
      <c r="AY81" s="167"/>
      <c r="AZ81" s="167"/>
      <c r="BA81" s="168"/>
      <c r="BB81" s="169"/>
    </row>
    <row r="82" spans="1:54" ht="12.75" customHeight="1">
      <c r="A82" s="172"/>
      <c r="B82" s="172"/>
      <c r="C82" s="170">
        <v>614000</v>
      </c>
      <c r="D82" s="917" t="s">
        <v>108</v>
      </c>
      <c r="E82" s="918"/>
      <c r="F82" s="919"/>
      <c r="G82" s="166"/>
      <c r="H82" s="166"/>
      <c r="I82" s="169"/>
      <c r="J82" s="159"/>
      <c r="K82" s="206"/>
      <c r="L82" s="209"/>
      <c r="M82" s="206"/>
      <c r="N82" s="143"/>
      <c r="O82" s="143"/>
      <c r="P82" s="203"/>
      <c r="Q82" s="204"/>
      <c r="R82" s="204"/>
      <c r="S82" s="204"/>
      <c r="T82" s="167"/>
      <c r="U82" s="167"/>
      <c r="V82" s="167"/>
      <c r="W82" s="168"/>
      <c r="X82" s="169"/>
      <c r="Y82" s="143"/>
      <c r="Z82" s="203"/>
      <c r="AA82" s="204"/>
      <c r="AB82" s="204"/>
      <c r="AC82" s="204"/>
      <c r="AD82" s="167"/>
      <c r="AE82" s="167"/>
      <c r="AF82" s="167"/>
      <c r="AG82" s="168"/>
      <c r="AH82" s="169"/>
      <c r="AI82" s="143"/>
      <c r="AJ82" s="203"/>
      <c r="AK82" s="204"/>
      <c r="AL82" s="204"/>
      <c r="AM82" s="204"/>
      <c r="AN82" s="167"/>
      <c r="AO82" s="167"/>
      <c r="AP82" s="167"/>
      <c r="AQ82" s="168"/>
      <c r="AR82" s="169"/>
      <c r="AS82" s="143"/>
      <c r="AT82" s="203"/>
      <c r="AU82" s="204"/>
      <c r="AV82" s="204"/>
      <c r="AW82" s="204"/>
      <c r="AX82" s="167"/>
      <c r="AY82" s="167"/>
      <c r="AZ82" s="167"/>
      <c r="BA82" s="168"/>
      <c r="BB82" s="169"/>
    </row>
    <row r="83" spans="1:54" ht="12.75">
      <c r="A83" s="172"/>
      <c r="B83" s="172"/>
      <c r="C83" s="208">
        <v>821000</v>
      </c>
      <c r="D83" s="922" t="s">
        <v>119</v>
      </c>
      <c r="E83" s="923"/>
      <c r="F83" s="924"/>
      <c r="G83" s="209"/>
      <c r="H83" s="209"/>
      <c r="I83" s="206"/>
      <c r="J83" s="159"/>
      <c r="K83" s="206"/>
      <c r="L83" s="209"/>
      <c r="M83" s="206"/>
      <c r="N83" s="143"/>
      <c r="O83" s="143"/>
      <c r="P83" s="203"/>
      <c r="Q83" s="204"/>
      <c r="R83" s="204"/>
      <c r="S83" s="204"/>
      <c r="T83" s="167"/>
      <c r="U83" s="167"/>
      <c r="V83" s="167"/>
      <c r="W83" s="168"/>
      <c r="X83" s="169"/>
      <c r="Y83" s="143"/>
      <c r="Z83" s="203"/>
      <c r="AA83" s="204"/>
      <c r="AB83" s="204"/>
      <c r="AC83" s="204"/>
      <c r="AD83" s="167"/>
      <c r="AE83" s="167"/>
      <c r="AF83" s="167"/>
      <c r="AG83" s="168"/>
      <c r="AH83" s="169"/>
      <c r="AI83" s="143"/>
      <c r="AJ83" s="203"/>
      <c r="AK83" s="204"/>
      <c r="AL83" s="204"/>
      <c r="AM83" s="204"/>
      <c r="AN83" s="167"/>
      <c r="AO83" s="167"/>
      <c r="AP83" s="167"/>
      <c r="AQ83" s="168"/>
      <c r="AR83" s="169"/>
      <c r="AS83" s="143"/>
      <c r="AT83" s="203"/>
      <c r="AU83" s="204"/>
      <c r="AV83" s="204"/>
      <c r="AW83" s="204"/>
      <c r="AX83" s="167"/>
      <c r="AY83" s="167"/>
      <c r="AZ83" s="167"/>
      <c r="BA83" s="168"/>
      <c r="BB83" s="169"/>
    </row>
    <row r="84" spans="1:54" ht="12.75" customHeight="1" thickBot="1">
      <c r="A84" s="143"/>
      <c r="B84" s="143"/>
      <c r="C84" s="188"/>
      <c r="D84" s="984" t="s">
        <v>5</v>
      </c>
      <c r="E84" s="985"/>
      <c r="F84" s="986"/>
      <c r="G84" s="189"/>
      <c r="H84" s="189"/>
      <c r="I84" s="200"/>
      <c r="J84" s="231"/>
      <c r="K84" s="206"/>
      <c r="L84" s="209"/>
      <c r="M84" s="206"/>
      <c r="N84" s="143"/>
      <c r="O84" s="143"/>
      <c r="P84" s="203"/>
      <c r="Q84" s="204"/>
      <c r="R84" s="204"/>
      <c r="S84" s="204"/>
      <c r="T84" s="167"/>
      <c r="U84" s="167"/>
      <c r="V84" s="167"/>
      <c r="W84" s="168"/>
      <c r="X84" s="169"/>
      <c r="Y84" s="143"/>
      <c r="Z84" s="203"/>
      <c r="AA84" s="204"/>
      <c r="AB84" s="204"/>
      <c r="AC84" s="204"/>
      <c r="AD84" s="167"/>
      <c r="AE84" s="167"/>
      <c r="AF84" s="167"/>
      <c r="AG84" s="168"/>
      <c r="AH84" s="169"/>
      <c r="AI84" s="143"/>
      <c r="AJ84" s="203"/>
      <c r="AK84" s="204"/>
      <c r="AL84" s="204"/>
      <c r="AM84" s="204"/>
      <c r="AN84" s="167"/>
      <c r="AO84" s="167"/>
      <c r="AP84" s="167"/>
      <c r="AQ84" s="168"/>
      <c r="AR84" s="169"/>
      <c r="AS84" s="143"/>
      <c r="AT84" s="203"/>
      <c r="AU84" s="204"/>
      <c r="AV84" s="204"/>
      <c r="AW84" s="204"/>
      <c r="AX84" s="167"/>
      <c r="AY84" s="167"/>
      <c r="AZ84" s="167"/>
      <c r="BA84" s="168"/>
      <c r="BB84" s="169"/>
    </row>
    <row r="85" spans="1:54" ht="4.5" customHeight="1">
      <c r="A85" s="143"/>
      <c r="B85" s="143"/>
      <c r="C85" s="253"/>
      <c r="D85" s="235"/>
      <c r="E85" s="235"/>
      <c r="F85" s="235"/>
      <c r="G85" s="235"/>
      <c r="H85" s="235"/>
      <c r="I85" s="235"/>
      <c r="J85" s="235"/>
      <c r="K85" s="254"/>
      <c r="L85" s="209"/>
      <c r="M85" s="206"/>
      <c r="N85" s="143"/>
      <c r="O85" s="143"/>
      <c r="P85" s="203"/>
      <c r="Q85" s="204"/>
      <c r="R85" s="204"/>
      <c r="S85" s="204"/>
      <c r="T85" s="167"/>
      <c r="U85" s="167"/>
      <c r="V85" s="167"/>
      <c r="W85" s="168"/>
      <c r="X85" s="169"/>
      <c r="Y85" s="143"/>
      <c r="Z85" s="203"/>
      <c r="AA85" s="204"/>
      <c r="AB85" s="204"/>
      <c r="AC85" s="204"/>
      <c r="AD85" s="167"/>
      <c r="AE85" s="167"/>
      <c r="AF85" s="167"/>
      <c r="AG85" s="168"/>
      <c r="AH85" s="169"/>
      <c r="AI85" s="143"/>
      <c r="AJ85" s="203"/>
      <c r="AK85" s="204"/>
      <c r="AL85" s="204"/>
      <c r="AM85" s="204"/>
      <c r="AN85" s="167"/>
      <c r="AO85" s="167"/>
      <c r="AP85" s="167"/>
      <c r="AQ85" s="168"/>
      <c r="AR85" s="169"/>
      <c r="AS85" s="143"/>
      <c r="AT85" s="203"/>
      <c r="AU85" s="204"/>
      <c r="AV85" s="204"/>
      <c r="AW85" s="204"/>
      <c r="AX85" s="167"/>
      <c r="AY85" s="167"/>
      <c r="AZ85" s="167"/>
      <c r="BA85" s="168"/>
      <c r="BB85" s="169"/>
    </row>
    <row r="86" spans="1:54" ht="12.75">
      <c r="A86" s="143"/>
      <c r="B86" s="143"/>
      <c r="C86" s="920" t="s">
        <v>6</v>
      </c>
      <c r="D86" s="921"/>
      <c r="E86" s="907" t="s">
        <v>7</v>
      </c>
      <c r="F86" s="907"/>
      <c r="G86" s="907"/>
      <c r="H86" s="907"/>
      <c r="I86" s="907"/>
      <c r="J86" s="907"/>
      <c r="K86" s="908"/>
      <c r="L86" s="209"/>
      <c r="M86" s="206"/>
      <c r="N86" s="143"/>
      <c r="O86" s="143"/>
      <c r="P86" s="203"/>
      <c r="Q86" s="204"/>
      <c r="R86" s="204"/>
      <c r="S86" s="204"/>
      <c r="T86" s="167"/>
      <c r="U86" s="167"/>
      <c r="V86" s="167"/>
      <c r="W86" s="168"/>
      <c r="X86" s="169"/>
      <c r="Y86" s="143"/>
      <c r="Z86" s="203"/>
      <c r="AA86" s="204"/>
      <c r="AB86" s="204"/>
      <c r="AC86" s="204"/>
      <c r="AD86" s="167"/>
      <c r="AE86" s="167"/>
      <c r="AF86" s="167"/>
      <c r="AG86" s="168"/>
      <c r="AH86" s="169"/>
      <c r="AI86" s="143"/>
      <c r="AJ86" s="203"/>
      <c r="AK86" s="204"/>
      <c r="AL86" s="204"/>
      <c r="AM86" s="204"/>
      <c r="AN86" s="167"/>
      <c r="AO86" s="167"/>
      <c r="AP86" s="167"/>
      <c r="AQ86" s="168"/>
      <c r="AR86" s="169"/>
      <c r="AS86" s="143"/>
      <c r="AT86" s="203"/>
      <c r="AU86" s="204"/>
      <c r="AV86" s="204"/>
      <c r="AW86" s="204"/>
      <c r="AX86" s="167"/>
      <c r="AY86" s="167"/>
      <c r="AZ86" s="167"/>
      <c r="BA86" s="168"/>
      <c r="BB86" s="169"/>
    </row>
    <row r="87" spans="1:54" ht="12.75">
      <c r="A87" s="143"/>
      <c r="B87" s="143"/>
      <c r="C87" s="920" t="s">
        <v>70</v>
      </c>
      <c r="D87" s="921"/>
      <c r="E87" s="907" t="s">
        <v>72</v>
      </c>
      <c r="F87" s="907"/>
      <c r="G87" s="907"/>
      <c r="H87" s="907"/>
      <c r="I87" s="907"/>
      <c r="J87" s="907"/>
      <c r="K87" s="908"/>
      <c r="L87" s="209"/>
      <c r="M87" s="206"/>
      <c r="N87" s="143"/>
      <c r="O87" s="143"/>
      <c r="P87" s="203"/>
      <c r="Q87" s="204"/>
      <c r="R87" s="204"/>
      <c r="S87" s="204"/>
      <c r="T87" s="167"/>
      <c r="U87" s="167"/>
      <c r="V87" s="167"/>
      <c r="W87" s="168"/>
      <c r="X87" s="169"/>
      <c r="Y87" s="143"/>
      <c r="Z87" s="203"/>
      <c r="AA87" s="204"/>
      <c r="AB87" s="204"/>
      <c r="AC87" s="204"/>
      <c r="AD87" s="167"/>
      <c r="AE87" s="167"/>
      <c r="AF87" s="167"/>
      <c r="AG87" s="168"/>
      <c r="AH87" s="169"/>
      <c r="AI87" s="143"/>
      <c r="AJ87" s="203"/>
      <c r="AK87" s="204"/>
      <c r="AL87" s="204"/>
      <c r="AM87" s="204"/>
      <c r="AN87" s="167"/>
      <c r="AO87" s="167"/>
      <c r="AP87" s="167"/>
      <c r="AQ87" s="168"/>
      <c r="AR87" s="169"/>
      <c r="AS87" s="143"/>
      <c r="AT87" s="203"/>
      <c r="AU87" s="204"/>
      <c r="AV87" s="204"/>
      <c r="AW87" s="204"/>
      <c r="AX87" s="167"/>
      <c r="AY87" s="167"/>
      <c r="AZ87" s="167"/>
      <c r="BA87" s="168"/>
      <c r="BB87" s="169"/>
    </row>
    <row r="88" spans="1:54" ht="12.75">
      <c r="A88" s="143"/>
      <c r="B88" s="143"/>
      <c r="C88" s="920" t="s">
        <v>8</v>
      </c>
      <c r="D88" s="921"/>
      <c r="E88" s="907" t="s">
        <v>73</v>
      </c>
      <c r="F88" s="907"/>
      <c r="G88" s="907"/>
      <c r="H88" s="907"/>
      <c r="I88" s="907"/>
      <c r="J88" s="907"/>
      <c r="K88" s="908"/>
      <c r="L88" s="209"/>
      <c r="M88" s="206"/>
      <c r="N88" s="143"/>
      <c r="O88" s="143"/>
      <c r="P88" s="203"/>
      <c r="Q88" s="204"/>
      <c r="R88" s="204"/>
      <c r="S88" s="204"/>
      <c r="T88" s="167"/>
      <c r="U88" s="167"/>
      <c r="V88" s="167"/>
      <c r="W88" s="168"/>
      <c r="X88" s="169"/>
      <c r="Y88" s="143"/>
      <c r="Z88" s="203"/>
      <c r="AA88" s="204"/>
      <c r="AB88" s="204"/>
      <c r="AC88" s="204"/>
      <c r="AD88" s="167"/>
      <c r="AE88" s="167"/>
      <c r="AF88" s="167"/>
      <c r="AG88" s="168"/>
      <c r="AH88" s="169"/>
      <c r="AI88" s="143"/>
      <c r="AJ88" s="203"/>
      <c r="AK88" s="204"/>
      <c r="AL88" s="204"/>
      <c r="AM88" s="204"/>
      <c r="AN88" s="167"/>
      <c r="AO88" s="167"/>
      <c r="AP88" s="167"/>
      <c r="AQ88" s="168"/>
      <c r="AR88" s="169"/>
      <c r="AS88" s="143"/>
      <c r="AT88" s="203"/>
      <c r="AU88" s="204"/>
      <c r="AV88" s="204"/>
      <c r="AW88" s="204"/>
      <c r="AX88" s="167"/>
      <c r="AY88" s="167"/>
      <c r="AZ88" s="167"/>
      <c r="BA88" s="168"/>
      <c r="BB88" s="169"/>
    </row>
    <row r="89" spans="1:54" ht="12.75" customHeight="1">
      <c r="A89" s="143"/>
      <c r="B89" s="143"/>
      <c r="C89" s="920" t="s">
        <v>9</v>
      </c>
      <c r="D89" s="921"/>
      <c r="E89" s="927" t="s">
        <v>76</v>
      </c>
      <c r="F89" s="927"/>
      <c r="G89" s="927"/>
      <c r="H89" s="927"/>
      <c r="I89" s="927"/>
      <c r="J89" s="927"/>
      <c r="K89" s="928"/>
      <c r="L89" s="209"/>
      <c r="M89" s="206"/>
      <c r="N89" s="143"/>
      <c r="O89" s="143"/>
      <c r="P89" s="203"/>
      <c r="Q89" s="204"/>
      <c r="R89" s="204"/>
      <c r="S89" s="204"/>
      <c r="T89" s="167"/>
      <c r="U89" s="167"/>
      <c r="V89" s="167"/>
      <c r="W89" s="168"/>
      <c r="X89" s="169"/>
      <c r="Y89" s="143"/>
      <c r="Z89" s="203"/>
      <c r="AA89" s="204"/>
      <c r="AB89" s="204"/>
      <c r="AC89" s="204"/>
      <c r="AD89" s="167"/>
      <c r="AE89" s="167"/>
      <c r="AF89" s="167"/>
      <c r="AG89" s="168"/>
      <c r="AH89" s="169"/>
      <c r="AI89" s="143"/>
      <c r="AJ89" s="203"/>
      <c r="AK89" s="204"/>
      <c r="AL89" s="204"/>
      <c r="AM89" s="204"/>
      <c r="AN89" s="167"/>
      <c r="AO89" s="167"/>
      <c r="AP89" s="167"/>
      <c r="AQ89" s="168"/>
      <c r="AR89" s="169"/>
      <c r="AS89" s="143"/>
      <c r="AT89" s="203"/>
      <c r="AU89" s="204"/>
      <c r="AV89" s="204"/>
      <c r="AW89" s="204"/>
      <c r="AX89" s="167"/>
      <c r="AY89" s="167"/>
      <c r="AZ89" s="167"/>
      <c r="BA89" s="168"/>
      <c r="BB89" s="169"/>
    </row>
    <row r="90" spans="1:54" ht="12.75" customHeight="1">
      <c r="A90" s="143"/>
      <c r="B90" s="143"/>
      <c r="C90" s="901" t="s">
        <v>20</v>
      </c>
      <c r="D90" s="902"/>
      <c r="E90" s="970" t="s">
        <v>11</v>
      </c>
      <c r="F90" s="971"/>
      <c r="G90" s="249" t="s">
        <v>12</v>
      </c>
      <c r="H90" s="905" t="s">
        <v>13</v>
      </c>
      <c r="I90" s="906"/>
      <c r="J90" s="255"/>
      <c r="K90" s="256"/>
      <c r="L90" s="209"/>
      <c r="M90" s="206"/>
      <c r="N90" s="143"/>
      <c r="O90" s="143"/>
      <c r="P90" s="203"/>
      <c r="Q90" s="204"/>
      <c r="R90" s="204"/>
      <c r="S90" s="204"/>
      <c r="T90" s="167"/>
      <c r="U90" s="167"/>
      <c r="V90" s="167"/>
      <c r="W90" s="168"/>
      <c r="X90" s="169"/>
      <c r="Y90" s="143"/>
      <c r="Z90" s="203"/>
      <c r="AA90" s="204"/>
      <c r="AB90" s="204"/>
      <c r="AC90" s="204"/>
      <c r="AD90" s="167"/>
      <c r="AE90" s="167"/>
      <c r="AF90" s="167"/>
      <c r="AG90" s="168"/>
      <c r="AH90" s="169"/>
      <c r="AI90" s="143"/>
      <c r="AJ90" s="203"/>
      <c r="AK90" s="204"/>
      <c r="AL90" s="204"/>
      <c r="AM90" s="204"/>
      <c r="AN90" s="167"/>
      <c r="AO90" s="167"/>
      <c r="AP90" s="167"/>
      <c r="AQ90" s="168"/>
      <c r="AR90" s="169"/>
      <c r="AS90" s="143"/>
      <c r="AT90" s="203"/>
      <c r="AU90" s="204"/>
      <c r="AV90" s="204"/>
      <c r="AW90" s="204"/>
      <c r="AX90" s="167"/>
      <c r="AY90" s="167"/>
      <c r="AZ90" s="167"/>
      <c r="BA90" s="168"/>
      <c r="BB90" s="169"/>
    </row>
    <row r="91" spans="1:54" ht="12.75">
      <c r="A91" s="143"/>
      <c r="B91" s="143"/>
      <c r="C91" s="903"/>
      <c r="D91" s="904"/>
      <c r="E91" s="972"/>
      <c r="F91" s="973"/>
      <c r="G91" s="250" t="s">
        <v>116</v>
      </c>
      <c r="H91" s="251" t="s">
        <v>117</v>
      </c>
      <c r="I91" s="251" t="s">
        <v>118</v>
      </c>
      <c r="J91" s="255"/>
      <c r="K91" s="256"/>
      <c r="L91" s="209"/>
      <c r="M91" s="206"/>
      <c r="N91" s="143"/>
      <c r="O91" s="143"/>
      <c r="P91" s="203"/>
      <c r="Q91" s="204"/>
      <c r="R91" s="204"/>
      <c r="S91" s="204"/>
      <c r="T91" s="205"/>
      <c r="U91" s="205"/>
      <c r="V91" s="205"/>
      <c r="W91" s="207"/>
      <c r="X91" s="206"/>
      <c r="Y91" s="143"/>
      <c r="Z91" s="203"/>
      <c r="AA91" s="204"/>
      <c r="AB91" s="204"/>
      <c r="AC91" s="204"/>
      <c r="AD91" s="205"/>
      <c r="AE91" s="205"/>
      <c r="AF91" s="205"/>
      <c r="AG91" s="207"/>
      <c r="AH91" s="206"/>
      <c r="AI91" s="143"/>
      <c r="AJ91" s="203"/>
      <c r="AK91" s="204"/>
      <c r="AL91" s="204"/>
      <c r="AM91" s="204"/>
      <c r="AN91" s="205"/>
      <c r="AO91" s="205"/>
      <c r="AP91" s="205"/>
      <c r="AQ91" s="207"/>
      <c r="AR91" s="206"/>
      <c r="AS91" s="143"/>
      <c r="AT91" s="203"/>
      <c r="AU91" s="204"/>
      <c r="AV91" s="204"/>
      <c r="AW91" s="204"/>
      <c r="AX91" s="205"/>
      <c r="AY91" s="205"/>
      <c r="AZ91" s="205"/>
      <c r="BA91" s="207"/>
      <c r="BB91" s="206"/>
    </row>
    <row r="92" spans="1:54" s="159" customFormat="1" ht="14.25" customHeight="1">
      <c r="A92" s="143"/>
      <c r="B92" s="143"/>
      <c r="C92" s="909" t="s">
        <v>77</v>
      </c>
      <c r="D92" s="910"/>
      <c r="E92" s="896"/>
      <c r="F92" s="897"/>
      <c r="G92" s="237"/>
      <c r="H92" s="238"/>
      <c r="I92" s="239"/>
      <c r="J92" s="255"/>
      <c r="K92" s="257"/>
      <c r="L92" s="196"/>
      <c r="M92" s="196"/>
      <c r="N92" s="154"/>
      <c r="O92" s="154"/>
      <c r="P92" s="229"/>
      <c r="Q92" s="195"/>
      <c r="R92" s="195"/>
      <c r="S92" s="196"/>
      <c r="T92" s="196"/>
      <c r="U92" s="196"/>
      <c r="V92" s="196"/>
      <c r="W92" s="196"/>
      <c r="X92" s="196"/>
      <c r="Y92" s="154"/>
      <c r="Z92" s="229"/>
      <c r="AA92" s="195"/>
      <c r="AB92" s="195"/>
      <c r="AC92" s="196"/>
      <c r="AD92" s="196"/>
      <c r="AE92" s="196"/>
      <c r="AF92" s="196"/>
      <c r="AG92" s="196"/>
      <c r="AH92" s="196"/>
      <c r="AI92" s="154"/>
      <c r="AJ92" s="229"/>
      <c r="AK92" s="195"/>
      <c r="AL92" s="195"/>
      <c r="AM92" s="196"/>
      <c r="AN92" s="196"/>
      <c r="AO92" s="196"/>
      <c r="AP92" s="196"/>
      <c r="AQ92" s="196"/>
      <c r="AR92" s="196"/>
      <c r="AS92" s="154"/>
      <c r="AT92" s="229"/>
      <c r="AU92" s="195"/>
      <c r="AV92" s="195"/>
      <c r="AW92" s="196"/>
      <c r="AX92" s="196"/>
      <c r="AY92" s="196"/>
      <c r="AZ92" s="196"/>
      <c r="BA92" s="196"/>
      <c r="BB92" s="196"/>
    </row>
    <row r="93" spans="1:54" s="178" customFormat="1" ht="21" customHeight="1">
      <c r="A93" s="143"/>
      <c r="B93" s="143"/>
      <c r="C93" s="911"/>
      <c r="D93" s="912"/>
      <c r="E93" s="896"/>
      <c r="F93" s="897"/>
      <c r="G93" s="237"/>
      <c r="H93" s="238"/>
      <c r="I93" s="239"/>
      <c r="J93" s="255"/>
      <c r="K93" s="258"/>
      <c r="L93" s="227"/>
      <c r="M93" s="228"/>
      <c r="N93" s="172"/>
      <c r="O93" s="172"/>
      <c r="P93" s="173"/>
      <c r="Q93" s="174"/>
      <c r="R93" s="174"/>
      <c r="S93" s="175"/>
      <c r="T93" s="175"/>
      <c r="U93" s="175"/>
      <c r="V93" s="175"/>
      <c r="W93" s="176"/>
      <c r="X93" s="177"/>
      <c r="Y93" s="172"/>
      <c r="Z93" s="173"/>
      <c r="AA93" s="174"/>
      <c r="AB93" s="174"/>
      <c r="AC93" s="175"/>
      <c r="AD93" s="175"/>
      <c r="AE93" s="175"/>
      <c r="AF93" s="175"/>
      <c r="AG93" s="176"/>
      <c r="AH93" s="177"/>
      <c r="AI93" s="172"/>
      <c r="AJ93" s="173"/>
      <c r="AK93" s="174"/>
      <c r="AL93" s="174"/>
      <c r="AM93" s="175"/>
      <c r="AN93" s="175"/>
      <c r="AO93" s="175"/>
      <c r="AP93" s="175"/>
      <c r="AQ93" s="176"/>
      <c r="AR93" s="177"/>
      <c r="AS93" s="172"/>
      <c r="AT93" s="173"/>
      <c r="AU93" s="174"/>
      <c r="AV93" s="174"/>
      <c r="AW93" s="175"/>
      <c r="AX93" s="175"/>
      <c r="AY93" s="175"/>
      <c r="AZ93" s="175"/>
      <c r="BA93" s="176"/>
      <c r="BB93" s="177"/>
    </row>
    <row r="94" spans="1:54" s="178" customFormat="1" ht="14.25" customHeight="1">
      <c r="A94" s="143"/>
      <c r="B94" s="143"/>
      <c r="C94" s="909" t="s">
        <v>74</v>
      </c>
      <c r="D94" s="910"/>
      <c r="E94" s="896"/>
      <c r="F94" s="897"/>
      <c r="G94" s="240"/>
      <c r="H94" s="241"/>
      <c r="I94" s="242"/>
      <c r="J94" s="255"/>
      <c r="K94" s="236"/>
      <c r="L94" s="152" t="s">
        <v>117</v>
      </c>
      <c r="M94" s="160" t="s">
        <v>118</v>
      </c>
      <c r="N94" s="172"/>
      <c r="O94" s="172"/>
      <c r="P94" s="173"/>
      <c r="Q94" s="174"/>
      <c r="R94" s="174"/>
      <c r="S94" s="175"/>
      <c r="T94" s="175"/>
      <c r="U94" s="175"/>
      <c r="V94" s="175"/>
      <c r="W94" s="176"/>
      <c r="X94" s="177"/>
      <c r="Y94" s="172"/>
      <c r="Z94" s="173"/>
      <c r="AA94" s="174"/>
      <c r="AB94" s="174"/>
      <c r="AC94" s="175"/>
      <c r="AD94" s="175"/>
      <c r="AE94" s="175"/>
      <c r="AF94" s="175"/>
      <c r="AG94" s="176"/>
      <c r="AH94" s="177"/>
      <c r="AI94" s="172"/>
      <c r="AJ94" s="173"/>
      <c r="AK94" s="174"/>
      <c r="AL94" s="174"/>
      <c r="AM94" s="175"/>
      <c r="AN94" s="175"/>
      <c r="AO94" s="175"/>
      <c r="AP94" s="175"/>
      <c r="AQ94" s="176"/>
      <c r="AR94" s="177"/>
      <c r="AS94" s="172"/>
      <c r="AT94" s="173"/>
      <c r="AU94" s="174"/>
      <c r="AV94" s="174"/>
      <c r="AW94" s="175"/>
      <c r="AX94" s="175"/>
      <c r="AY94" s="175"/>
      <c r="AZ94" s="175"/>
      <c r="BA94" s="176"/>
      <c r="BB94" s="177"/>
    </row>
    <row r="95" spans="1:54" s="178" customFormat="1" ht="18.75" customHeight="1">
      <c r="A95" s="143"/>
      <c r="B95" s="143"/>
      <c r="C95" s="911"/>
      <c r="D95" s="912"/>
      <c r="E95" s="896"/>
      <c r="F95" s="897"/>
      <c r="G95" s="240"/>
      <c r="H95" s="241"/>
      <c r="I95" s="242"/>
      <c r="J95" s="255"/>
      <c r="K95" s="259"/>
      <c r="L95" s="161" t="e">
        <f>SUM(L96:L97)</f>
        <v>#REF!</v>
      </c>
      <c r="M95" s="164" t="e">
        <f>SUM(M96:M97)</f>
        <v>#REF!</v>
      </c>
      <c r="N95" s="172"/>
      <c r="O95" s="172"/>
      <c r="P95" s="173"/>
      <c r="Q95" s="174"/>
      <c r="R95" s="174"/>
      <c r="S95" s="175"/>
      <c r="T95" s="175"/>
      <c r="U95" s="175"/>
      <c r="V95" s="175"/>
      <c r="W95" s="176"/>
      <c r="X95" s="177"/>
      <c r="Y95" s="172"/>
      <c r="Z95" s="173"/>
      <c r="AA95" s="174"/>
      <c r="AB95" s="174"/>
      <c r="AC95" s="175"/>
      <c r="AD95" s="175"/>
      <c r="AE95" s="175"/>
      <c r="AF95" s="175"/>
      <c r="AG95" s="176"/>
      <c r="AH95" s="177"/>
      <c r="AI95" s="172"/>
      <c r="AJ95" s="173"/>
      <c r="AK95" s="174"/>
      <c r="AL95" s="174"/>
      <c r="AM95" s="175"/>
      <c r="AN95" s="175"/>
      <c r="AO95" s="175"/>
      <c r="AP95" s="175"/>
      <c r="AQ95" s="176"/>
      <c r="AR95" s="177"/>
      <c r="AS95" s="172"/>
      <c r="AT95" s="173"/>
      <c r="AU95" s="174"/>
      <c r="AV95" s="174"/>
      <c r="AW95" s="175"/>
      <c r="AX95" s="175"/>
      <c r="AY95" s="175"/>
      <c r="AZ95" s="175"/>
      <c r="BA95" s="176"/>
      <c r="BB95" s="177"/>
    </row>
    <row r="96" spans="1:54" s="178" customFormat="1" ht="14.25" customHeight="1">
      <c r="A96" s="143"/>
      <c r="B96" s="143"/>
      <c r="C96" s="909" t="s">
        <v>14</v>
      </c>
      <c r="D96" s="910"/>
      <c r="E96" s="896"/>
      <c r="F96" s="897"/>
      <c r="G96" s="243"/>
      <c r="H96" s="244"/>
      <c r="I96" s="245"/>
      <c r="J96" s="255"/>
      <c r="K96" s="260"/>
      <c r="L96" s="166" t="e">
        <f>+'[1]T.1 Postojeći'!I105+'[1]T.2 Predloženi'!H106-'[1]T.3 Uštede'!H96</f>
        <v>#REF!</v>
      </c>
      <c r="M96" s="169" t="e">
        <f>+'[1]T.1 Postojeći'!J105+'[1]T.2 Predloženi'!I106-'[1]T.3 Uštede'!I96</f>
        <v>#REF!</v>
      </c>
      <c r="N96" s="172"/>
      <c r="O96" s="172"/>
      <c r="P96" s="173"/>
      <c r="Q96" s="174"/>
      <c r="R96" s="174"/>
      <c r="S96" s="175"/>
      <c r="T96" s="175"/>
      <c r="U96" s="175"/>
      <c r="V96" s="175"/>
      <c r="W96" s="176"/>
      <c r="X96" s="177"/>
      <c r="Y96" s="172"/>
      <c r="Z96" s="173"/>
      <c r="AA96" s="174"/>
      <c r="AB96" s="174"/>
      <c r="AC96" s="175"/>
      <c r="AD96" s="175"/>
      <c r="AE96" s="175"/>
      <c r="AF96" s="175"/>
      <c r="AG96" s="176"/>
      <c r="AH96" s="177"/>
      <c r="AI96" s="172"/>
      <c r="AJ96" s="173"/>
      <c r="AK96" s="174"/>
      <c r="AL96" s="174"/>
      <c r="AM96" s="175"/>
      <c r="AN96" s="175"/>
      <c r="AO96" s="175"/>
      <c r="AP96" s="175"/>
      <c r="AQ96" s="176"/>
      <c r="AR96" s="177"/>
      <c r="AS96" s="172"/>
      <c r="AT96" s="173"/>
      <c r="AU96" s="174"/>
      <c r="AV96" s="174"/>
      <c r="AW96" s="175"/>
      <c r="AX96" s="175"/>
      <c r="AY96" s="175"/>
      <c r="AZ96" s="175"/>
      <c r="BA96" s="176"/>
      <c r="BB96" s="177"/>
    </row>
    <row r="97" spans="1:54" s="178" customFormat="1" ht="14.25" customHeight="1" thickBot="1">
      <c r="A97" s="143"/>
      <c r="B97" s="143"/>
      <c r="C97" s="913"/>
      <c r="D97" s="914"/>
      <c r="E97" s="915"/>
      <c r="F97" s="916"/>
      <c r="G97" s="246"/>
      <c r="H97" s="247"/>
      <c r="I97" s="248"/>
      <c r="J97" s="261"/>
      <c r="K97" s="262"/>
      <c r="L97" s="166" t="e">
        <f>+'[1]T.1 Postojeći'!I106+'[1]T.2 Predloženi'!H107-'[1]T.3 Uštede'!H97</f>
        <v>#REF!</v>
      </c>
      <c r="M97" s="169" t="e">
        <f>+'[1]T.1 Postojeći'!J106+'[1]T.2 Predloženi'!I107-'[1]T.3 Uštede'!I97</f>
        <v>#REF!</v>
      </c>
      <c r="N97" s="172"/>
      <c r="O97" s="172"/>
      <c r="P97" s="173"/>
      <c r="Q97" s="174"/>
      <c r="R97" s="174"/>
      <c r="S97" s="175"/>
      <c r="T97" s="175"/>
      <c r="U97" s="175"/>
      <c r="V97" s="175"/>
      <c r="W97" s="176"/>
      <c r="X97" s="177"/>
      <c r="Y97" s="172"/>
      <c r="Z97" s="173"/>
      <c r="AA97" s="174"/>
      <c r="AB97" s="174"/>
      <c r="AC97" s="175"/>
      <c r="AD97" s="175"/>
      <c r="AE97" s="175"/>
      <c r="AF97" s="175"/>
      <c r="AG97" s="176"/>
      <c r="AH97" s="177"/>
      <c r="AI97" s="172"/>
      <c r="AJ97" s="173"/>
      <c r="AK97" s="174"/>
      <c r="AL97" s="174"/>
      <c r="AM97" s="175"/>
      <c r="AN97" s="175"/>
      <c r="AO97" s="175"/>
      <c r="AP97" s="175"/>
      <c r="AQ97" s="176"/>
      <c r="AR97" s="177"/>
      <c r="AS97" s="172"/>
      <c r="AT97" s="173"/>
      <c r="AU97" s="174"/>
      <c r="AV97" s="174"/>
      <c r="AW97" s="175"/>
      <c r="AX97" s="175"/>
      <c r="AY97" s="175"/>
      <c r="AZ97" s="175"/>
      <c r="BA97" s="176"/>
      <c r="BB97" s="177"/>
    </row>
    <row r="98" spans="1:54" s="232" customFormat="1" ht="14.25" customHeight="1" thickBot="1">
      <c r="A98" s="263"/>
      <c r="B98" s="263"/>
      <c r="C98" s="264"/>
      <c r="D98" s="265"/>
      <c r="E98" s="265"/>
      <c r="F98" s="234"/>
      <c r="G98" s="234"/>
      <c r="H98" s="234"/>
      <c r="I98" s="234"/>
      <c r="J98" s="266"/>
      <c r="K98" s="233"/>
      <c r="L98" s="267" t="e">
        <f>+'[1]T.1 Postojeći'!I65+'[1]T.2 Predloženi'!H66-'[1]T.3 Uštede'!H56</f>
        <v>#REF!</v>
      </c>
      <c r="M98" s="260" t="e">
        <f>+'[1]T.1 Postojeći'!J65+'[1]T.2 Predloženi'!I66-'[1]T.3 Uštede'!I56</f>
        <v>#REF!</v>
      </c>
      <c r="N98" s="268"/>
      <c r="O98" s="268"/>
      <c r="P98" s="269"/>
      <c r="Q98" s="270"/>
      <c r="R98" s="270"/>
      <c r="S98" s="271"/>
      <c r="T98" s="271"/>
      <c r="U98" s="271"/>
      <c r="V98" s="271"/>
      <c r="W98" s="272"/>
      <c r="X98" s="273"/>
      <c r="Y98" s="268"/>
      <c r="Z98" s="269"/>
      <c r="AA98" s="270"/>
      <c r="AB98" s="270"/>
      <c r="AC98" s="271"/>
      <c r="AD98" s="271"/>
      <c r="AE98" s="271"/>
      <c r="AF98" s="271"/>
      <c r="AG98" s="272"/>
      <c r="AH98" s="273"/>
      <c r="AI98" s="268"/>
      <c r="AJ98" s="269"/>
      <c r="AK98" s="270"/>
      <c r="AL98" s="270"/>
      <c r="AM98" s="271"/>
      <c r="AN98" s="271"/>
      <c r="AO98" s="271"/>
      <c r="AP98" s="271"/>
      <c r="AQ98" s="272"/>
      <c r="AR98" s="273"/>
      <c r="AS98" s="268"/>
      <c r="AT98" s="269"/>
      <c r="AU98" s="270"/>
      <c r="AV98" s="270"/>
      <c r="AW98" s="271"/>
      <c r="AX98" s="271"/>
      <c r="AY98" s="271"/>
      <c r="AZ98" s="271"/>
      <c r="BA98" s="272"/>
      <c r="BB98" s="273"/>
    </row>
    <row r="99" spans="1:54" s="178" customFormat="1" ht="14.25" customHeight="1">
      <c r="A99" s="172"/>
      <c r="B99" s="172"/>
      <c r="C99" s="974" t="s">
        <v>21</v>
      </c>
      <c r="D99" s="707"/>
      <c r="E99" s="707"/>
      <c r="F99" s="980"/>
      <c r="G99" s="199" t="s">
        <v>2</v>
      </c>
      <c r="H99" s="199" t="s">
        <v>171</v>
      </c>
      <c r="I99" s="212" t="s">
        <v>3</v>
      </c>
      <c r="J99" s="286"/>
      <c r="K99" s="252"/>
      <c r="L99" s="166" t="e">
        <f>+'[1]T.1 Postojeći'!I66+'[1]T.2 Predloženi'!H67-'[1]T.3 Uštede'!H57</f>
        <v>#REF!</v>
      </c>
      <c r="M99" s="169" t="e">
        <f>+'[1]T.1 Postojeći'!J66+'[1]T.2 Predloženi'!I67-'[1]T.3 Uštede'!I57</f>
        <v>#REF!</v>
      </c>
      <c r="N99" s="172"/>
      <c r="O99" s="172"/>
      <c r="P99" s="173"/>
      <c r="Q99" s="174"/>
      <c r="R99" s="174"/>
      <c r="S99" s="175"/>
      <c r="T99" s="175"/>
      <c r="U99" s="175"/>
      <c r="V99" s="175"/>
      <c r="W99" s="176"/>
      <c r="X99" s="177"/>
      <c r="Y99" s="172"/>
      <c r="Z99" s="173"/>
      <c r="AA99" s="174"/>
      <c r="AB99" s="174"/>
      <c r="AC99" s="175"/>
      <c r="AD99" s="175"/>
      <c r="AE99" s="175"/>
      <c r="AF99" s="175"/>
      <c r="AG99" s="176"/>
      <c r="AH99" s="177"/>
      <c r="AI99" s="172"/>
      <c r="AJ99" s="173"/>
      <c r="AK99" s="174"/>
      <c r="AL99" s="174"/>
      <c r="AM99" s="175"/>
      <c r="AN99" s="175"/>
      <c r="AO99" s="175"/>
      <c r="AP99" s="175"/>
      <c r="AQ99" s="176"/>
      <c r="AR99" s="177"/>
      <c r="AS99" s="172"/>
      <c r="AT99" s="173"/>
      <c r="AU99" s="174"/>
      <c r="AV99" s="174"/>
      <c r="AW99" s="175"/>
      <c r="AX99" s="175"/>
      <c r="AY99" s="175"/>
      <c r="AZ99" s="175"/>
      <c r="BA99" s="176"/>
      <c r="BB99" s="177"/>
    </row>
    <row r="100" spans="1:54" s="178" customFormat="1" ht="14.25" customHeight="1">
      <c r="A100" s="172"/>
      <c r="B100" s="172"/>
      <c r="C100" s="981"/>
      <c r="D100" s="982"/>
      <c r="E100" s="982"/>
      <c r="F100" s="983"/>
      <c r="G100" s="150" t="s">
        <v>116</v>
      </c>
      <c r="H100" s="151" t="s">
        <v>117</v>
      </c>
      <c r="I100" s="153" t="s">
        <v>118</v>
      </c>
      <c r="J100" s="159"/>
      <c r="K100" s="169"/>
      <c r="L100" s="166" t="e">
        <f>+'[1]T.1 Postojeći'!I67+'[1]T.2 Predloženi'!H68-'[1]T.3 Uštede'!H58</f>
        <v>#REF!</v>
      </c>
      <c r="M100" s="169" t="e">
        <f>+'[1]T.1 Postojeći'!J67+'[1]T.2 Predloženi'!I68-'[1]T.3 Uštede'!I58</f>
        <v>#REF!</v>
      </c>
      <c r="N100" s="172"/>
      <c r="O100" s="172"/>
      <c r="P100" s="173"/>
      <c r="Q100" s="174"/>
      <c r="R100" s="174"/>
      <c r="S100" s="175"/>
      <c r="T100" s="175"/>
      <c r="U100" s="175"/>
      <c r="V100" s="175"/>
      <c r="W100" s="176"/>
      <c r="X100" s="177"/>
      <c r="Y100" s="172"/>
      <c r="Z100" s="173"/>
      <c r="AA100" s="174"/>
      <c r="AB100" s="174"/>
      <c r="AC100" s="175"/>
      <c r="AD100" s="175"/>
      <c r="AE100" s="175"/>
      <c r="AF100" s="175"/>
      <c r="AG100" s="176"/>
      <c r="AH100" s="177"/>
      <c r="AI100" s="172"/>
      <c r="AJ100" s="173"/>
      <c r="AK100" s="174"/>
      <c r="AL100" s="174"/>
      <c r="AM100" s="175"/>
      <c r="AN100" s="175"/>
      <c r="AO100" s="175"/>
      <c r="AP100" s="175"/>
      <c r="AQ100" s="176"/>
      <c r="AR100" s="177"/>
      <c r="AS100" s="172"/>
      <c r="AT100" s="173"/>
      <c r="AU100" s="174"/>
      <c r="AV100" s="174"/>
      <c r="AW100" s="175"/>
      <c r="AX100" s="175"/>
      <c r="AY100" s="175"/>
      <c r="AZ100" s="175"/>
      <c r="BA100" s="176"/>
      <c r="BB100" s="177"/>
    </row>
    <row r="101" spans="1:54" ht="13.5" customHeight="1">
      <c r="A101" s="172"/>
      <c r="B101" s="172"/>
      <c r="C101" s="937"/>
      <c r="D101" s="938"/>
      <c r="E101" s="938"/>
      <c r="F101" s="939"/>
      <c r="G101" s="161">
        <f>SUM(G102:G106)</f>
        <v>0</v>
      </c>
      <c r="H101" s="161">
        <f>SUM(H102:H106)</f>
        <v>0</v>
      </c>
      <c r="I101" s="164">
        <f>SUM(I102:I106)</f>
        <v>0</v>
      </c>
      <c r="J101" s="159"/>
      <c r="K101" s="206"/>
      <c r="L101" s="209"/>
      <c r="M101" s="206"/>
      <c r="N101" s="143"/>
      <c r="O101" s="143"/>
      <c r="P101" s="203"/>
      <c r="Q101" s="204"/>
      <c r="R101" s="204"/>
      <c r="S101" s="204"/>
      <c r="T101" s="167"/>
      <c r="U101" s="167"/>
      <c r="V101" s="167"/>
      <c r="W101" s="168"/>
      <c r="X101" s="169"/>
      <c r="Y101" s="143"/>
      <c r="Z101" s="203"/>
      <c r="AA101" s="204"/>
      <c r="AB101" s="204"/>
      <c r="AC101" s="204"/>
      <c r="AD101" s="167"/>
      <c r="AE101" s="167"/>
      <c r="AF101" s="167"/>
      <c r="AG101" s="168"/>
      <c r="AH101" s="169"/>
      <c r="AI101" s="143"/>
      <c r="AJ101" s="203"/>
      <c r="AK101" s="204"/>
      <c r="AL101" s="204"/>
      <c r="AM101" s="204"/>
      <c r="AN101" s="167"/>
      <c r="AO101" s="167"/>
      <c r="AP101" s="167"/>
      <c r="AQ101" s="168"/>
      <c r="AR101" s="169"/>
      <c r="AS101" s="143"/>
      <c r="AT101" s="203"/>
      <c r="AU101" s="204"/>
      <c r="AV101" s="204"/>
      <c r="AW101" s="204"/>
      <c r="AX101" s="167"/>
      <c r="AY101" s="167"/>
      <c r="AZ101" s="167"/>
      <c r="BA101" s="168"/>
      <c r="BB101" s="169"/>
    </row>
    <row r="102" spans="1:54" ht="12.75">
      <c r="A102" s="172"/>
      <c r="B102" s="172"/>
      <c r="C102" s="165">
        <v>611000</v>
      </c>
      <c r="D102" s="917" t="s">
        <v>69</v>
      </c>
      <c r="E102" s="918"/>
      <c r="F102" s="919"/>
      <c r="G102" s="166"/>
      <c r="H102" s="166"/>
      <c r="I102" s="169"/>
      <c r="J102" s="159"/>
      <c r="K102" s="206"/>
      <c r="L102" s="209"/>
      <c r="M102" s="206"/>
      <c r="N102" s="143"/>
      <c r="O102" s="143"/>
      <c r="P102" s="203"/>
      <c r="Q102" s="204"/>
      <c r="R102" s="204"/>
      <c r="S102" s="204"/>
      <c r="T102" s="167"/>
      <c r="U102" s="167"/>
      <c r="V102" s="167"/>
      <c r="W102" s="168"/>
      <c r="X102" s="169"/>
      <c r="Y102" s="143"/>
      <c r="Z102" s="203"/>
      <c r="AA102" s="204"/>
      <c r="AB102" s="204"/>
      <c r="AC102" s="204"/>
      <c r="AD102" s="167"/>
      <c r="AE102" s="167"/>
      <c r="AF102" s="167"/>
      <c r="AG102" s="168"/>
      <c r="AH102" s="169"/>
      <c r="AI102" s="143"/>
      <c r="AJ102" s="203"/>
      <c r="AK102" s="204"/>
      <c r="AL102" s="204"/>
      <c r="AM102" s="204"/>
      <c r="AN102" s="167"/>
      <c r="AO102" s="167"/>
      <c r="AP102" s="167"/>
      <c r="AQ102" s="168"/>
      <c r="AR102" s="169"/>
      <c r="AS102" s="143"/>
      <c r="AT102" s="203"/>
      <c r="AU102" s="204"/>
      <c r="AV102" s="204"/>
      <c r="AW102" s="204"/>
      <c r="AX102" s="167"/>
      <c r="AY102" s="167"/>
      <c r="AZ102" s="167"/>
      <c r="BA102" s="168"/>
      <c r="BB102" s="169"/>
    </row>
    <row r="103" spans="1:54" ht="12.75" customHeight="1">
      <c r="A103" s="172"/>
      <c r="B103" s="172"/>
      <c r="C103" s="170">
        <v>612000</v>
      </c>
      <c r="D103" s="917" t="s">
        <v>211</v>
      </c>
      <c r="E103" s="918"/>
      <c r="F103" s="919"/>
      <c r="G103" s="166"/>
      <c r="H103" s="166"/>
      <c r="I103" s="169"/>
      <c r="J103" s="159"/>
      <c r="K103" s="206"/>
      <c r="L103" s="209"/>
      <c r="M103" s="206"/>
      <c r="N103" s="143"/>
      <c r="O103" s="143"/>
      <c r="P103" s="203"/>
      <c r="Q103" s="204"/>
      <c r="R103" s="204"/>
      <c r="S103" s="204"/>
      <c r="T103" s="167"/>
      <c r="U103" s="167"/>
      <c r="V103" s="167"/>
      <c r="W103" s="168"/>
      <c r="X103" s="169"/>
      <c r="Y103" s="143"/>
      <c r="Z103" s="203"/>
      <c r="AA103" s="204"/>
      <c r="AB103" s="204"/>
      <c r="AC103" s="204"/>
      <c r="AD103" s="167"/>
      <c r="AE103" s="167"/>
      <c r="AF103" s="167"/>
      <c r="AG103" s="168"/>
      <c r="AH103" s="169"/>
      <c r="AI103" s="143"/>
      <c r="AJ103" s="203"/>
      <c r="AK103" s="204"/>
      <c r="AL103" s="204"/>
      <c r="AM103" s="204"/>
      <c r="AN103" s="167"/>
      <c r="AO103" s="167"/>
      <c r="AP103" s="167"/>
      <c r="AQ103" s="168"/>
      <c r="AR103" s="169"/>
      <c r="AS103" s="143"/>
      <c r="AT103" s="203"/>
      <c r="AU103" s="204"/>
      <c r="AV103" s="204"/>
      <c r="AW103" s="204"/>
      <c r="AX103" s="167"/>
      <c r="AY103" s="167"/>
      <c r="AZ103" s="167"/>
      <c r="BA103" s="168"/>
      <c r="BB103" s="169"/>
    </row>
    <row r="104" spans="1:54" ht="12.75">
      <c r="A104" s="172"/>
      <c r="B104" s="172"/>
      <c r="C104" s="170">
        <v>613000</v>
      </c>
      <c r="D104" s="917" t="s">
        <v>642</v>
      </c>
      <c r="E104" s="918"/>
      <c r="F104" s="919"/>
      <c r="G104" s="166"/>
      <c r="H104" s="166"/>
      <c r="I104" s="169"/>
      <c r="J104" s="159"/>
      <c r="K104" s="206"/>
      <c r="L104" s="209"/>
      <c r="M104" s="206"/>
      <c r="N104" s="143"/>
      <c r="O104" s="143"/>
      <c r="P104" s="203"/>
      <c r="Q104" s="204"/>
      <c r="R104" s="204"/>
      <c r="S104" s="204"/>
      <c r="T104" s="167"/>
      <c r="U104" s="167"/>
      <c r="V104" s="167"/>
      <c r="W104" s="168"/>
      <c r="X104" s="169"/>
      <c r="Y104" s="143"/>
      <c r="Z104" s="203"/>
      <c r="AA104" s="204"/>
      <c r="AB104" s="204"/>
      <c r="AC104" s="204"/>
      <c r="AD104" s="167"/>
      <c r="AE104" s="167"/>
      <c r="AF104" s="167"/>
      <c r="AG104" s="168"/>
      <c r="AH104" s="169"/>
      <c r="AI104" s="143"/>
      <c r="AJ104" s="203"/>
      <c r="AK104" s="204"/>
      <c r="AL104" s="204"/>
      <c r="AM104" s="204"/>
      <c r="AN104" s="167"/>
      <c r="AO104" s="167"/>
      <c r="AP104" s="167"/>
      <c r="AQ104" s="168"/>
      <c r="AR104" s="169"/>
      <c r="AS104" s="143"/>
      <c r="AT104" s="203"/>
      <c r="AU104" s="204"/>
      <c r="AV104" s="204"/>
      <c r="AW104" s="204"/>
      <c r="AX104" s="167"/>
      <c r="AY104" s="167"/>
      <c r="AZ104" s="167"/>
      <c r="BA104" s="168"/>
      <c r="BB104" s="169"/>
    </row>
    <row r="105" spans="1:54" ht="12.75" customHeight="1">
      <c r="A105" s="172"/>
      <c r="B105" s="172"/>
      <c r="C105" s="170">
        <v>614000</v>
      </c>
      <c r="D105" s="917" t="s">
        <v>108</v>
      </c>
      <c r="E105" s="918"/>
      <c r="F105" s="919"/>
      <c r="G105" s="166"/>
      <c r="H105" s="166"/>
      <c r="I105" s="169"/>
      <c r="J105" s="159"/>
      <c r="K105" s="206"/>
      <c r="L105" s="209"/>
      <c r="M105" s="206"/>
      <c r="N105" s="143"/>
      <c r="O105" s="143"/>
      <c r="P105" s="203"/>
      <c r="Q105" s="204"/>
      <c r="R105" s="204"/>
      <c r="S105" s="204"/>
      <c r="T105" s="167"/>
      <c r="U105" s="167"/>
      <c r="V105" s="167"/>
      <c r="W105" s="168"/>
      <c r="X105" s="169"/>
      <c r="Y105" s="143"/>
      <c r="Z105" s="203"/>
      <c r="AA105" s="204"/>
      <c r="AB105" s="204"/>
      <c r="AC105" s="204"/>
      <c r="AD105" s="167"/>
      <c r="AE105" s="167"/>
      <c r="AF105" s="167"/>
      <c r="AG105" s="168"/>
      <c r="AH105" s="169"/>
      <c r="AI105" s="143"/>
      <c r="AJ105" s="203"/>
      <c r="AK105" s="204"/>
      <c r="AL105" s="204"/>
      <c r="AM105" s="204"/>
      <c r="AN105" s="167"/>
      <c r="AO105" s="167"/>
      <c r="AP105" s="167"/>
      <c r="AQ105" s="168"/>
      <c r="AR105" s="169"/>
      <c r="AS105" s="143"/>
      <c r="AT105" s="203"/>
      <c r="AU105" s="204"/>
      <c r="AV105" s="204"/>
      <c r="AW105" s="204"/>
      <c r="AX105" s="167"/>
      <c r="AY105" s="167"/>
      <c r="AZ105" s="167"/>
      <c r="BA105" s="168"/>
      <c r="BB105" s="169"/>
    </row>
    <row r="106" spans="1:54" ht="12.75">
      <c r="A106" s="172"/>
      <c r="B106" s="172"/>
      <c r="C106" s="208">
        <v>821000</v>
      </c>
      <c r="D106" s="922" t="s">
        <v>119</v>
      </c>
      <c r="E106" s="923"/>
      <c r="F106" s="924"/>
      <c r="G106" s="209"/>
      <c r="H106" s="209"/>
      <c r="I106" s="206"/>
      <c r="J106" s="159"/>
      <c r="K106" s="206"/>
      <c r="L106" s="209"/>
      <c r="M106" s="206"/>
      <c r="N106" s="143"/>
      <c r="O106" s="143"/>
      <c r="P106" s="203"/>
      <c r="Q106" s="204"/>
      <c r="R106" s="204"/>
      <c r="S106" s="204"/>
      <c r="T106" s="167"/>
      <c r="U106" s="167"/>
      <c r="V106" s="167"/>
      <c r="W106" s="168"/>
      <c r="X106" s="169"/>
      <c r="Y106" s="143"/>
      <c r="Z106" s="203"/>
      <c r="AA106" s="204"/>
      <c r="AB106" s="204"/>
      <c r="AC106" s="204"/>
      <c r="AD106" s="167"/>
      <c r="AE106" s="167"/>
      <c r="AF106" s="167"/>
      <c r="AG106" s="168"/>
      <c r="AH106" s="169"/>
      <c r="AI106" s="143"/>
      <c r="AJ106" s="203"/>
      <c r="AK106" s="204"/>
      <c r="AL106" s="204"/>
      <c r="AM106" s="204"/>
      <c r="AN106" s="167"/>
      <c r="AO106" s="167"/>
      <c r="AP106" s="167"/>
      <c r="AQ106" s="168"/>
      <c r="AR106" s="169"/>
      <c r="AS106" s="143"/>
      <c r="AT106" s="203"/>
      <c r="AU106" s="204"/>
      <c r="AV106" s="204"/>
      <c r="AW106" s="204"/>
      <c r="AX106" s="167"/>
      <c r="AY106" s="167"/>
      <c r="AZ106" s="167"/>
      <c r="BA106" s="168"/>
      <c r="BB106" s="169"/>
    </row>
    <row r="107" spans="1:54" ht="12.75" customHeight="1" thickBot="1">
      <c r="A107" s="143"/>
      <c r="B107" s="143"/>
      <c r="C107" s="188"/>
      <c r="D107" s="984" t="s">
        <v>5</v>
      </c>
      <c r="E107" s="985"/>
      <c r="F107" s="986"/>
      <c r="G107" s="189"/>
      <c r="H107" s="189"/>
      <c r="I107" s="200"/>
      <c r="J107" s="231"/>
      <c r="K107" s="206"/>
      <c r="L107" s="209"/>
      <c r="M107" s="206"/>
      <c r="N107" s="143"/>
      <c r="O107" s="143"/>
      <c r="P107" s="203"/>
      <c r="Q107" s="204"/>
      <c r="R107" s="204"/>
      <c r="S107" s="204"/>
      <c r="T107" s="167"/>
      <c r="U107" s="167"/>
      <c r="V107" s="167"/>
      <c r="W107" s="168"/>
      <c r="X107" s="169"/>
      <c r="Y107" s="143"/>
      <c r="Z107" s="203"/>
      <c r="AA107" s="204"/>
      <c r="AB107" s="204"/>
      <c r="AC107" s="204"/>
      <c r="AD107" s="167"/>
      <c r="AE107" s="167"/>
      <c r="AF107" s="167"/>
      <c r="AG107" s="168"/>
      <c r="AH107" s="169"/>
      <c r="AI107" s="143"/>
      <c r="AJ107" s="203"/>
      <c r="AK107" s="204"/>
      <c r="AL107" s="204"/>
      <c r="AM107" s="204"/>
      <c r="AN107" s="167"/>
      <c r="AO107" s="167"/>
      <c r="AP107" s="167"/>
      <c r="AQ107" s="168"/>
      <c r="AR107" s="169"/>
      <c r="AS107" s="143"/>
      <c r="AT107" s="203"/>
      <c r="AU107" s="204"/>
      <c r="AV107" s="204"/>
      <c r="AW107" s="204"/>
      <c r="AX107" s="167"/>
      <c r="AY107" s="167"/>
      <c r="AZ107" s="167"/>
      <c r="BA107" s="168"/>
      <c r="BB107" s="169"/>
    </row>
    <row r="108" spans="1:54" ht="4.5" customHeight="1">
      <c r="A108" s="143"/>
      <c r="B108" s="143"/>
      <c r="C108" s="253"/>
      <c r="D108" s="235"/>
      <c r="E108" s="235"/>
      <c r="F108" s="235"/>
      <c r="G108" s="235"/>
      <c r="H108" s="235"/>
      <c r="I108" s="235"/>
      <c r="J108" s="235"/>
      <c r="K108" s="254"/>
      <c r="L108" s="209"/>
      <c r="M108" s="206"/>
      <c r="N108" s="143"/>
      <c r="O108" s="143"/>
      <c r="P108" s="203"/>
      <c r="Q108" s="204"/>
      <c r="R108" s="204"/>
      <c r="S108" s="204"/>
      <c r="T108" s="167"/>
      <c r="U108" s="167"/>
      <c r="V108" s="167"/>
      <c r="W108" s="168"/>
      <c r="X108" s="169"/>
      <c r="Y108" s="143"/>
      <c r="Z108" s="203"/>
      <c r="AA108" s="204"/>
      <c r="AB108" s="204"/>
      <c r="AC108" s="204"/>
      <c r="AD108" s="167"/>
      <c r="AE108" s="167"/>
      <c r="AF108" s="167"/>
      <c r="AG108" s="168"/>
      <c r="AH108" s="169"/>
      <c r="AI108" s="143"/>
      <c r="AJ108" s="203"/>
      <c r="AK108" s="204"/>
      <c r="AL108" s="204"/>
      <c r="AM108" s="204"/>
      <c r="AN108" s="167"/>
      <c r="AO108" s="167"/>
      <c r="AP108" s="167"/>
      <c r="AQ108" s="168"/>
      <c r="AR108" s="169"/>
      <c r="AS108" s="143"/>
      <c r="AT108" s="203"/>
      <c r="AU108" s="204"/>
      <c r="AV108" s="204"/>
      <c r="AW108" s="204"/>
      <c r="AX108" s="167"/>
      <c r="AY108" s="167"/>
      <c r="AZ108" s="167"/>
      <c r="BA108" s="168"/>
      <c r="BB108" s="169"/>
    </row>
    <row r="109" spans="1:54" ht="12.75">
      <c r="A109" s="143"/>
      <c r="B109" s="143"/>
      <c r="C109" s="920" t="s">
        <v>6</v>
      </c>
      <c r="D109" s="921"/>
      <c r="E109" s="907" t="s">
        <v>7</v>
      </c>
      <c r="F109" s="907"/>
      <c r="G109" s="907"/>
      <c r="H109" s="907"/>
      <c r="I109" s="907"/>
      <c r="J109" s="907"/>
      <c r="K109" s="908"/>
      <c r="L109" s="209"/>
      <c r="M109" s="206"/>
      <c r="N109" s="143"/>
      <c r="O109" s="143"/>
      <c r="P109" s="203"/>
      <c r="Q109" s="204"/>
      <c r="R109" s="204"/>
      <c r="S109" s="204"/>
      <c r="T109" s="167"/>
      <c r="U109" s="167"/>
      <c r="V109" s="167"/>
      <c r="W109" s="168"/>
      <c r="X109" s="169"/>
      <c r="Y109" s="143"/>
      <c r="Z109" s="203"/>
      <c r="AA109" s="204"/>
      <c r="AB109" s="204"/>
      <c r="AC109" s="204"/>
      <c r="AD109" s="167"/>
      <c r="AE109" s="167"/>
      <c r="AF109" s="167"/>
      <c r="AG109" s="168"/>
      <c r="AH109" s="169"/>
      <c r="AI109" s="143"/>
      <c r="AJ109" s="203"/>
      <c r="AK109" s="204"/>
      <c r="AL109" s="204"/>
      <c r="AM109" s="204"/>
      <c r="AN109" s="167"/>
      <c r="AO109" s="167"/>
      <c r="AP109" s="167"/>
      <c r="AQ109" s="168"/>
      <c r="AR109" s="169"/>
      <c r="AS109" s="143"/>
      <c r="AT109" s="203"/>
      <c r="AU109" s="204"/>
      <c r="AV109" s="204"/>
      <c r="AW109" s="204"/>
      <c r="AX109" s="167"/>
      <c r="AY109" s="167"/>
      <c r="AZ109" s="167"/>
      <c r="BA109" s="168"/>
      <c r="BB109" s="169"/>
    </row>
    <row r="110" spans="1:54" ht="12.75">
      <c r="A110" s="143"/>
      <c r="B110" s="143"/>
      <c r="C110" s="920" t="s">
        <v>70</v>
      </c>
      <c r="D110" s="921"/>
      <c r="E110" s="907" t="s">
        <v>71</v>
      </c>
      <c r="F110" s="907"/>
      <c r="G110" s="907"/>
      <c r="H110" s="907"/>
      <c r="I110" s="907"/>
      <c r="J110" s="907"/>
      <c r="K110" s="908"/>
      <c r="L110" s="209"/>
      <c r="M110" s="206"/>
      <c r="N110" s="143"/>
      <c r="O110" s="143"/>
      <c r="P110" s="203"/>
      <c r="Q110" s="204"/>
      <c r="R110" s="204"/>
      <c r="S110" s="204"/>
      <c r="T110" s="167"/>
      <c r="U110" s="167"/>
      <c r="V110" s="167"/>
      <c r="W110" s="168"/>
      <c r="X110" s="169"/>
      <c r="Y110" s="143"/>
      <c r="Z110" s="203"/>
      <c r="AA110" s="204"/>
      <c r="AB110" s="204"/>
      <c r="AC110" s="204"/>
      <c r="AD110" s="167"/>
      <c r="AE110" s="167"/>
      <c r="AF110" s="167"/>
      <c r="AG110" s="168"/>
      <c r="AH110" s="169"/>
      <c r="AI110" s="143"/>
      <c r="AJ110" s="203"/>
      <c r="AK110" s="204"/>
      <c r="AL110" s="204"/>
      <c r="AM110" s="204"/>
      <c r="AN110" s="167"/>
      <c r="AO110" s="167"/>
      <c r="AP110" s="167"/>
      <c r="AQ110" s="168"/>
      <c r="AR110" s="169"/>
      <c r="AS110" s="143"/>
      <c r="AT110" s="203"/>
      <c r="AU110" s="204"/>
      <c r="AV110" s="204"/>
      <c r="AW110" s="204"/>
      <c r="AX110" s="167"/>
      <c r="AY110" s="167"/>
      <c r="AZ110" s="167"/>
      <c r="BA110" s="168"/>
      <c r="BB110" s="169"/>
    </row>
    <row r="111" spans="1:54" ht="12.75">
      <c r="A111" s="143"/>
      <c r="B111" s="143"/>
      <c r="C111" s="920" t="s">
        <v>8</v>
      </c>
      <c r="D111" s="921"/>
      <c r="E111" s="907" t="s">
        <v>73</v>
      </c>
      <c r="F111" s="907"/>
      <c r="G111" s="907"/>
      <c r="H111" s="907"/>
      <c r="I111" s="907"/>
      <c r="J111" s="907"/>
      <c r="K111" s="908"/>
      <c r="L111" s="209"/>
      <c r="M111" s="206"/>
      <c r="N111" s="143"/>
      <c r="O111" s="143"/>
      <c r="P111" s="203"/>
      <c r="Q111" s="204"/>
      <c r="R111" s="204"/>
      <c r="S111" s="204"/>
      <c r="T111" s="167"/>
      <c r="U111" s="167"/>
      <c r="V111" s="167"/>
      <c r="W111" s="168"/>
      <c r="X111" s="169"/>
      <c r="Y111" s="143"/>
      <c r="Z111" s="203"/>
      <c r="AA111" s="204"/>
      <c r="AB111" s="204"/>
      <c r="AC111" s="204"/>
      <c r="AD111" s="167"/>
      <c r="AE111" s="167"/>
      <c r="AF111" s="167"/>
      <c r="AG111" s="168"/>
      <c r="AH111" s="169"/>
      <c r="AI111" s="143"/>
      <c r="AJ111" s="203"/>
      <c r="AK111" s="204"/>
      <c r="AL111" s="204"/>
      <c r="AM111" s="204"/>
      <c r="AN111" s="167"/>
      <c r="AO111" s="167"/>
      <c r="AP111" s="167"/>
      <c r="AQ111" s="168"/>
      <c r="AR111" s="169"/>
      <c r="AS111" s="143"/>
      <c r="AT111" s="203"/>
      <c r="AU111" s="204"/>
      <c r="AV111" s="204"/>
      <c r="AW111" s="204"/>
      <c r="AX111" s="167"/>
      <c r="AY111" s="167"/>
      <c r="AZ111" s="167"/>
      <c r="BA111" s="168"/>
      <c r="BB111" s="169"/>
    </row>
    <row r="112" spans="1:54" ht="12.75" customHeight="1">
      <c r="A112" s="143"/>
      <c r="B112" s="143"/>
      <c r="C112" s="920" t="s">
        <v>9</v>
      </c>
      <c r="D112" s="921"/>
      <c r="E112" s="927" t="s">
        <v>76</v>
      </c>
      <c r="F112" s="927"/>
      <c r="G112" s="927"/>
      <c r="H112" s="927"/>
      <c r="I112" s="927"/>
      <c r="J112" s="927"/>
      <c r="K112" s="928"/>
      <c r="L112" s="209"/>
      <c r="M112" s="206"/>
      <c r="N112" s="143"/>
      <c r="O112" s="143"/>
      <c r="P112" s="203"/>
      <c r="Q112" s="204"/>
      <c r="R112" s="204"/>
      <c r="S112" s="204"/>
      <c r="T112" s="167"/>
      <c r="U112" s="167"/>
      <c r="V112" s="167"/>
      <c r="W112" s="168"/>
      <c r="X112" s="169"/>
      <c r="Y112" s="143"/>
      <c r="Z112" s="203"/>
      <c r="AA112" s="204"/>
      <c r="AB112" s="204"/>
      <c r="AC112" s="204"/>
      <c r="AD112" s="167"/>
      <c r="AE112" s="167"/>
      <c r="AF112" s="167"/>
      <c r="AG112" s="168"/>
      <c r="AH112" s="169"/>
      <c r="AI112" s="143"/>
      <c r="AJ112" s="203"/>
      <c r="AK112" s="204"/>
      <c r="AL112" s="204"/>
      <c r="AM112" s="204"/>
      <c r="AN112" s="167"/>
      <c r="AO112" s="167"/>
      <c r="AP112" s="167"/>
      <c r="AQ112" s="168"/>
      <c r="AR112" s="169"/>
      <c r="AS112" s="143"/>
      <c r="AT112" s="203"/>
      <c r="AU112" s="204"/>
      <c r="AV112" s="204"/>
      <c r="AW112" s="204"/>
      <c r="AX112" s="167"/>
      <c r="AY112" s="167"/>
      <c r="AZ112" s="167"/>
      <c r="BA112" s="168"/>
      <c r="BB112" s="169"/>
    </row>
    <row r="113" spans="1:54" ht="11.25" customHeight="1">
      <c r="A113" s="143"/>
      <c r="B113" s="143"/>
      <c r="C113" s="901" t="s">
        <v>22</v>
      </c>
      <c r="D113" s="902"/>
      <c r="E113" s="970" t="s">
        <v>11</v>
      </c>
      <c r="F113" s="971"/>
      <c r="G113" s="249" t="s">
        <v>12</v>
      </c>
      <c r="H113" s="905" t="s">
        <v>13</v>
      </c>
      <c r="I113" s="906"/>
      <c r="J113" s="255"/>
      <c r="K113" s="256"/>
      <c r="L113" s="209"/>
      <c r="M113" s="206"/>
      <c r="N113" s="143"/>
      <c r="O113" s="143"/>
      <c r="P113" s="203"/>
      <c r="Q113" s="204"/>
      <c r="R113" s="204"/>
      <c r="S113" s="204"/>
      <c r="T113" s="167"/>
      <c r="U113" s="167"/>
      <c r="V113" s="167"/>
      <c r="W113" s="168"/>
      <c r="X113" s="169"/>
      <c r="Y113" s="143"/>
      <c r="Z113" s="203"/>
      <c r="AA113" s="204"/>
      <c r="AB113" s="204"/>
      <c r="AC113" s="204"/>
      <c r="AD113" s="167"/>
      <c r="AE113" s="167"/>
      <c r="AF113" s="167"/>
      <c r="AG113" s="168"/>
      <c r="AH113" s="169"/>
      <c r="AI113" s="143"/>
      <c r="AJ113" s="203"/>
      <c r="AK113" s="204"/>
      <c r="AL113" s="204"/>
      <c r="AM113" s="204"/>
      <c r="AN113" s="167"/>
      <c r="AO113" s="167"/>
      <c r="AP113" s="167"/>
      <c r="AQ113" s="168"/>
      <c r="AR113" s="169"/>
      <c r="AS113" s="143"/>
      <c r="AT113" s="203"/>
      <c r="AU113" s="204"/>
      <c r="AV113" s="204"/>
      <c r="AW113" s="204"/>
      <c r="AX113" s="167"/>
      <c r="AY113" s="167"/>
      <c r="AZ113" s="167"/>
      <c r="BA113" s="168"/>
      <c r="BB113" s="169"/>
    </row>
    <row r="114" spans="1:54" ht="12.75">
      <c r="A114" s="143"/>
      <c r="B114" s="143"/>
      <c r="C114" s="903"/>
      <c r="D114" s="904"/>
      <c r="E114" s="972"/>
      <c r="F114" s="973"/>
      <c r="G114" s="250" t="s">
        <v>116</v>
      </c>
      <c r="H114" s="251" t="s">
        <v>117</v>
      </c>
      <c r="I114" s="251" t="s">
        <v>118</v>
      </c>
      <c r="J114" s="255"/>
      <c r="K114" s="256"/>
      <c r="L114" s="209"/>
      <c r="M114" s="206"/>
      <c r="N114" s="143"/>
      <c r="O114" s="143"/>
      <c r="P114" s="203"/>
      <c r="Q114" s="204"/>
      <c r="R114" s="204"/>
      <c r="S114" s="204"/>
      <c r="T114" s="205"/>
      <c r="U114" s="205"/>
      <c r="V114" s="205"/>
      <c r="W114" s="207"/>
      <c r="X114" s="206"/>
      <c r="Y114" s="143"/>
      <c r="Z114" s="203"/>
      <c r="AA114" s="204"/>
      <c r="AB114" s="204"/>
      <c r="AC114" s="204"/>
      <c r="AD114" s="205"/>
      <c r="AE114" s="205"/>
      <c r="AF114" s="205"/>
      <c r="AG114" s="207"/>
      <c r="AH114" s="206"/>
      <c r="AI114" s="143"/>
      <c r="AJ114" s="203"/>
      <c r="AK114" s="204"/>
      <c r="AL114" s="204"/>
      <c r="AM114" s="204"/>
      <c r="AN114" s="205"/>
      <c r="AO114" s="205"/>
      <c r="AP114" s="205"/>
      <c r="AQ114" s="207"/>
      <c r="AR114" s="206"/>
      <c r="AS114" s="143"/>
      <c r="AT114" s="203"/>
      <c r="AU114" s="204"/>
      <c r="AV114" s="204"/>
      <c r="AW114" s="204"/>
      <c r="AX114" s="205"/>
      <c r="AY114" s="205"/>
      <c r="AZ114" s="205"/>
      <c r="BA114" s="207"/>
      <c r="BB114" s="206"/>
    </row>
    <row r="115" spans="1:54" s="159" customFormat="1" ht="18" customHeight="1">
      <c r="A115" s="143"/>
      <c r="B115" s="143"/>
      <c r="C115" s="909" t="s">
        <v>77</v>
      </c>
      <c r="D115" s="910"/>
      <c r="E115" s="896"/>
      <c r="F115" s="897"/>
      <c r="G115" s="237"/>
      <c r="H115" s="238"/>
      <c r="I115" s="239"/>
      <c r="J115" s="255"/>
      <c r="K115" s="257"/>
      <c r="L115" s="196"/>
      <c r="M115" s="196"/>
      <c r="N115" s="154"/>
      <c r="O115" s="154"/>
      <c r="P115" s="229"/>
      <c r="Q115" s="195"/>
      <c r="R115" s="195"/>
      <c r="S115" s="196"/>
      <c r="T115" s="196"/>
      <c r="U115" s="196"/>
      <c r="V115" s="196"/>
      <c r="W115" s="196"/>
      <c r="X115" s="196"/>
      <c r="Y115" s="154"/>
      <c r="Z115" s="229"/>
      <c r="AA115" s="195"/>
      <c r="AB115" s="195"/>
      <c r="AC115" s="196"/>
      <c r="AD115" s="196"/>
      <c r="AE115" s="196"/>
      <c r="AF115" s="196"/>
      <c r="AG115" s="196"/>
      <c r="AH115" s="196"/>
      <c r="AI115" s="154"/>
      <c r="AJ115" s="229"/>
      <c r="AK115" s="195"/>
      <c r="AL115" s="195"/>
      <c r="AM115" s="196"/>
      <c r="AN115" s="196"/>
      <c r="AO115" s="196"/>
      <c r="AP115" s="196"/>
      <c r="AQ115" s="196"/>
      <c r="AR115" s="196"/>
      <c r="AS115" s="154"/>
      <c r="AT115" s="229"/>
      <c r="AU115" s="195"/>
      <c r="AV115" s="195"/>
      <c r="AW115" s="196"/>
      <c r="AX115" s="196"/>
      <c r="AY115" s="196"/>
      <c r="AZ115" s="196"/>
      <c r="BA115" s="196"/>
      <c r="BB115" s="196"/>
    </row>
    <row r="116" spans="1:54" s="178" customFormat="1" ht="18" customHeight="1">
      <c r="A116" s="143"/>
      <c r="B116" s="143"/>
      <c r="C116" s="911"/>
      <c r="D116" s="912"/>
      <c r="E116" s="896"/>
      <c r="F116" s="897"/>
      <c r="G116" s="237"/>
      <c r="H116" s="238"/>
      <c r="I116" s="239"/>
      <c r="J116" s="255"/>
      <c r="K116" s="258"/>
      <c r="L116" s="227"/>
      <c r="M116" s="228"/>
      <c r="N116" s="172"/>
      <c r="O116" s="172"/>
      <c r="P116" s="173"/>
      <c r="Q116" s="174"/>
      <c r="R116" s="174"/>
      <c r="S116" s="175"/>
      <c r="T116" s="175"/>
      <c r="U116" s="175"/>
      <c r="V116" s="175"/>
      <c r="W116" s="176"/>
      <c r="X116" s="177"/>
      <c r="Y116" s="172"/>
      <c r="Z116" s="173"/>
      <c r="AA116" s="174"/>
      <c r="AB116" s="174"/>
      <c r="AC116" s="175"/>
      <c r="AD116" s="175"/>
      <c r="AE116" s="175"/>
      <c r="AF116" s="175"/>
      <c r="AG116" s="176"/>
      <c r="AH116" s="177"/>
      <c r="AI116" s="172"/>
      <c r="AJ116" s="173"/>
      <c r="AK116" s="174"/>
      <c r="AL116" s="174"/>
      <c r="AM116" s="175"/>
      <c r="AN116" s="175"/>
      <c r="AO116" s="175"/>
      <c r="AP116" s="175"/>
      <c r="AQ116" s="176"/>
      <c r="AR116" s="177"/>
      <c r="AS116" s="172"/>
      <c r="AT116" s="173"/>
      <c r="AU116" s="174"/>
      <c r="AV116" s="174"/>
      <c r="AW116" s="175"/>
      <c r="AX116" s="175"/>
      <c r="AY116" s="175"/>
      <c r="AZ116" s="175"/>
      <c r="BA116" s="176"/>
      <c r="BB116" s="177"/>
    </row>
    <row r="117" spans="1:54" s="178" customFormat="1" ht="18.75" customHeight="1">
      <c r="A117" s="143"/>
      <c r="B117" s="143"/>
      <c r="C117" s="909" t="s">
        <v>74</v>
      </c>
      <c r="D117" s="910"/>
      <c r="E117" s="896"/>
      <c r="F117" s="897"/>
      <c r="G117" s="240"/>
      <c r="H117" s="241"/>
      <c r="I117" s="242"/>
      <c r="J117" s="255"/>
      <c r="K117" s="236"/>
      <c r="L117" s="152" t="s">
        <v>117</v>
      </c>
      <c r="M117" s="160" t="s">
        <v>118</v>
      </c>
      <c r="N117" s="172"/>
      <c r="O117" s="172"/>
      <c r="P117" s="173"/>
      <c r="Q117" s="174"/>
      <c r="R117" s="174"/>
      <c r="S117" s="175"/>
      <c r="T117" s="175"/>
      <c r="U117" s="175"/>
      <c r="V117" s="175"/>
      <c r="W117" s="176"/>
      <c r="X117" s="177"/>
      <c r="Y117" s="172"/>
      <c r="Z117" s="173"/>
      <c r="AA117" s="174"/>
      <c r="AB117" s="174"/>
      <c r="AC117" s="175"/>
      <c r="AD117" s="175"/>
      <c r="AE117" s="175"/>
      <c r="AF117" s="175"/>
      <c r="AG117" s="176"/>
      <c r="AH117" s="177"/>
      <c r="AI117" s="172"/>
      <c r="AJ117" s="173"/>
      <c r="AK117" s="174"/>
      <c r="AL117" s="174"/>
      <c r="AM117" s="175"/>
      <c r="AN117" s="175"/>
      <c r="AO117" s="175"/>
      <c r="AP117" s="175"/>
      <c r="AQ117" s="176"/>
      <c r="AR117" s="177"/>
      <c r="AS117" s="172"/>
      <c r="AT117" s="173"/>
      <c r="AU117" s="174"/>
      <c r="AV117" s="174"/>
      <c r="AW117" s="175"/>
      <c r="AX117" s="175"/>
      <c r="AY117" s="175"/>
      <c r="AZ117" s="175"/>
      <c r="BA117" s="176"/>
      <c r="BB117" s="177"/>
    </row>
    <row r="118" spans="1:54" s="178" customFormat="1" ht="16.5" customHeight="1">
      <c r="A118" s="143"/>
      <c r="B118" s="143"/>
      <c r="C118" s="911"/>
      <c r="D118" s="912"/>
      <c r="E118" s="896"/>
      <c r="F118" s="897"/>
      <c r="G118" s="240"/>
      <c r="H118" s="241"/>
      <c r="I118" s="242"/>
      <c r="J118" s="255"/>
      <c r="K118" s="259"/>
      <c r="L118" s="161" t="e">
        <f>SUM(L119:L120)</f>
        <v>#REF!</v>
      </c>
      <c r="M118" s="164" t="e">
        <f>SUM(M119:M120)</f>
        <v>#REF!</v>
      </c>
      <c r="N118" s="172"/>
      <c r="O118" s="172"/>
      <c r="P118" s="173"/>
      <c r="Q118" s="174"/>
      <c r="R118" s="174"/>
      <c r="S118" s="175"/>
      <c r="T118" s="175"/>
      <c r="U118" s="175"/>
      <c r="V118" s="175"/>
      <c r="W118" s="176"/>
      <c r="X118" s="177"/>
      <c r="Y118" s="172"/>
      <c r="Z118" s="173"/>
      <c r="AA118" s="174"/>
      <c r="AB118" s="174"/>
      <c r="AC118" s="175"/>
      <c r="AD118" s="175"/>
      <c r="AE118" s="175"/>
      <c r="AF118" s="175"/>
      <c r="AG118" s="176"/>
      <c r="AH118" s="177"/>
      <c r="AI118" s="172"/>
      <c r="AJ118" s="173"/>
      <c r="AK118" s="174"/>
      <c r="AL118" s="174"/>
      <c r="AM118" s="175"/>
      <c r="AN118" s="175"/>
      <c r="AO118" s="175"/>
      <c r="AP118" s="175"/>
      <c r="AQ118" s="176"/>
      <c r="AR118" s="177"/>
      <c r="AS118" s="172"/>
      <c r="AT118" s="173"/>
      <c r="AU118" s="174"/>
      <c r="AV118" s="174"/>
      <c r="AW118" s="175"/>
      <c r="AX118" s="175"/>
      <c r="AY118" s="175"/>
      <c r="AZ118" s="175"/>
      <c r="BA118" s="176"/>
      <c r="BB118" s="177"/>
    </row>
    <row r="119" spans="1:54" s="178" customFormat="1" ht="14.25" customHeight="1">
      <c r="A119" s="143"/>
      <c r="B119" s="143"/>
      <c r="C119" s="909" t="s">
        <v>14</v>
      </c>
      <c r="D119" s="910"/>
      <c r="E119" s="896"/>
      <c r="F119" s="897"/>
      <c r="G119" s="243"/>
      <c r="H119" s="244"/>
      <c r="I119" s="245"/>
      <c r="J119" s="255"/>
      <c r="K119" s="260"/>
      <c r="L119" s="166" t="e">
        <f>+'[1]T.1 Postojeći'!I128+'[1]T.2 Predloženi'!H129-'[1]T.3 Uštede'!H119</f>
        <v>#REF!</v>
      </c>
      <c r="M119" s="169" t="e">
        <f>+'[1]T.1 Postojeći'!J128+'[1]T.2 Predloženi'!I129-'[1]T.3 Uštede'!I119</f>
        <v>#REF!</v>
      </c>
      <c r="N119" s="172"/>
      <c r="O119" s="172"/>
      <c r="P119" s="173"/>
      <c r="Q119" s="174"/>
      <c r="R119" s="174"/>
      <c r="S119" s="175"/>
      <c r="T119" s="175"/>
      <c r="U119" s="175"/>
      <c r="V119" s="175"/>
      <c r="W119" s="176"/>
      <c r="X119" s="177"/>
      <c r="Y119" s="172"/>
      <c r="Z119" s="173"/>
      <c r="AA119" s="174"/>
      <c r="AB119" s="174"/>
      <c r="AC119" s="175"/>
      <c r="AD119" s="175"/>
      <c r="AE119" s="175"/>
      <c r="AF119" s="175"/>
      <c r="AG119" s="176"/>
      <c r="AH119" s="177"/>
      <c r="AI119" s="172"/>
      <c r="AJ119" s="173"/>
      <c r="AK119" s="174"/>
      <c r="AL119" s="174"/>
      <c r="AM119" s="175"/>
      <c r="AN119" s="175"/>
      <c r="AO119" s="175"/>
      <c r="AP119" s="175"/>
      <c r="AQ119" s="176"/>
      <c r="AR119" s="177"/>
      <c r="AS119" s="172"/>
      <c r="AT119" s="173"/>
      <c r="AU119" s="174"/>
      <c r="AV119" s="174"/>
      <c r="AW119" s="175"/>
      <c r="AX119" s="175"/>
      <c r="AY119" s="175"/>
      <c r="AZ119" s="175"/>
      <c r="BA119" s="176"/>
      <c r="BB119" s="177"/>
    </row>
    <row r="120" spans="1:54" s="178" customFormat="1" ht="11.25" customHeight="1" thickBot="1">
      <c r="A120" s="143"/>
      <c r="B120" s="143"/>
      <c r="C120" s="913"/>
      <c r="D120" s="914"/>
      <c r="E120" s="915"/>
      <c r="F120" s="916"/>
      <c r="G120" s="246"/>
      <c r="H120" s="247"/>
      <c r="I120" s="248"/>
      <c r="J120" s="261"/>
      <c r="K120" s="262"/>
      <c r="L120" s="166" t="e">
        <f>+'[1]T.1 Postojeći'!I129+'[1]T.2 Predloženi'!H130-'[1]T.3 Uštede'!H120</f>
        <v>#REF!</v>
      </c>
      <c r="M120" s="169" t="e">
        <f>+'[1]T.1 Postojeći'!J129+'[1]T.2 Predloženi'!I130-'[1]T.3 Uštede'!I120</f>
        <v>#REF!</v>
      </c>
      <c r="N120" s="172"/>
      <c r="O120" s="172"/>
      <c r="P120" s="173"/>
      <c r="Q120" s="174"/>
      <c r="R120" s="174"/>
      <c r="S120" s="175"/>
      <c r="T120" s="175"/>
      <c r="U120" s="175"/>
      <c r="V120" s="175"/>
      <c r="W120" s="176"/>
      <c r="X120" s="177"/>
      <c r="Y120" s="172"/>
      <c r="Z120" s="173"/>
      <c r="AA120" s="174"/>
      <c r="AB120" s="174"/>
      <c r="AC120" s="175"/>
      <c r="AD120" s="175"/>
      <c r="AE120" s="175"/>
      <c r="AF120" s="175"/>
      <c r="AG120" s="176"/>
      <c r="AH120" s="177"/>
      <c r="AI120" s="172"/>
      <c r="AJ120" s="173"/>
      <c r="AK120" s="174"/>
      <c r="AL120" s="174"/>
      <c r="AM120" s="175"/>
      <c r="AN120" s="175"/>
      <c r="AO120" s="175"/>
      <c r="AP120" s="175"/>
      <c r="AQ120" s="176"/>
      <c r="AR120" s="177"/>
      <c r="AS120" s="172"/>
      <c r="AT120" s="173"/>
      <c r="AU120" s="174"/>
      <c r="AV120" s="174"/>
      <c r="AW120" s="175"/>
      <c r="AX120" s="175"/>
      <c r="AY120" s="175"/>
      <c r="AZ120" s="175"/>
      <c r="BA120" s="176"/>
      <c r="BB120" s="177"/>
    </row>
    <row r="121" spans="1:54" s="232" customFormat="1" ht="14.25" customHeight="1" thickBot="1">
      <c r="A121" s="263"/>
      <c r="B121" s="263"/>
      <c r="C121" s="264"/>
      <c r="D121" s="265"/>
      <c r="E121" s="265"/>
      <c r="F121" s="234"/>
      <c r="G121" s="234"/>
      <c r="H121" s="234"/>
      <c r="I121" s="234"/>
      <c r="J121" s="266"/>
      <c r="K121" s="287"/>
      <c r="L121" s="267" t="e">
        <f>+'[1]T.1 Postojeći'!I74+'[1]T.2 Predloženi'!H75-'[1]T.3 Uštede'!H65</f>
        <v>#REF!</v>
      </c>
      <c r="M121" s="260" t="e">
        <f>+'[1]T.1 Postojeći'!J74+'[1]T.2 Predloženi'!I75-'[1]T.3 Uštede'!I65</f>
        <v>#REF!</v>
      </c>
      <c r="N121" s="268"/>
      <c r="O121" s="268"/>
      <c r="P121" s="269"/>
      <c r="Q121" s="270"/>
      <c r="R121" s="270"/>
      <c r="S121" s="271"/>
      <c r="T121" s="271"/>
      <c r="U121" s="271"/>
      <c r="V121" s="271"/>
      <c r="W121" s="272"/>
      <c r="X121" s="273"/>
      <c r="Y121" s="268"/>
      <c r="Z121" s="269"/>
      <c r="AA121" s="270"/>
      <c r="AB121" s="270"/>
      <c r="AC121" s="271"/>
      <c r="AD121" s="271"/>
      <c r="AE121" s="271"/>
      <c r="AF121" s="271"/>
      <c r="AG121" s="272"/>
      <c r="AH121" s="273"/>
      <c r="AI121" s="268"/>
      <c r="AJ121" s="269"/>
      <c r="AK121" s="270"/>
      <c r="AL121" s="270"/>
      <c r="AM121" s="271"/>
      <c r="AN121" s="271"/>
      <c r="AO121" s="271"/>
      <c r="AP121" s="271"/>
      <c r="AQ121" s="272"/>
      <c r="AR121" s="273"/>
      <c r="AS121" s="268"/>
      <c r="AT121" s="269"/>
      <c r="AU121" s="270"/>
      <c r="AV121" s="270"/>
      <c r="AW121" s="271"/>
      <c r="AX121" s="271"/>
      <c r="AY121" s="271"/>
      <c r="AZ121" s="271"/>
      <c r="BA121" s="272"/>
      <c r="BB121" s="273"/>
    </row>
    <row r="122" spans="1:54" s="178" customFormat="1" ht="14.25" customHeight="1">
      <c r="A122" s="172"/>
      <c r="B122" s="172"/>
      <c r="C122" s="974" t="s">
        <v>78</v>
      </c>
      <c r="D122" s="707"/>
      <c r="E122" s="707"/>
      <c r="F122" s="980"/>
      <c r="G122" s="199" t="s">
        <v>2</v>
      </c>
      <c r="H122" s="199" t="s">
        <v>171</v>
      </c>
      <c r="I122" s="212" t="s">
        <v>3</v>
      </c>
      <c r="K122" s="166"/>
      <c r="L122" s="168" t="e">
        <f>+'[1]T.1 Postojeći'!I75+'[1]T.2 Predloženi'!H76-'[1]T.3 Uštede'!H66</f>
        <v>#REF!</v>
      </c>
      <c r="M122" s="169" t="e">
        <f>+'[1]T.1 Postojeći'!J75+'[1]T.2 Predloženi'!I76-'[1]T.3 Uštede'!I66</f>
        <v>#REF!</v>
      </c>
      <c r="N122" s="172"/>
      <c r="O122" s="172"/>
      <c r="P122" s="173"/>
      <c r="Q122" s="174"/>
      <c r="R122" s="174"/>
      <c r="S122" s="175"/>
      <c r="T122" s="175"/>
      <c r="U122" s="175"/>
      <c r="V122" s="175"/>
      <c r="W122" s="176"/>
      <c r="X122" s="177"/>
      <c r="Y122" s="172"/>
      <c r="Z122" s="173"/>
      <c r="AA122" s="174"/>
      <c r="AB122" s="174"/>
      <c r="AC122" s="175"/>
      <c r="AD122" s="175"/>
      <c r="AE122" s="175"/>
      <c r="AF122" s="175"/>
      <c r="AG122" s="176"/>
      <c r="AH122" s="177"/>
      <c r="AI122" s="172"/>
      <c r="AJ122" s="173"/>
      <c r="AK122" s="174"/>
      <c r="AL122" s="174"/>
      <c r="AM122" s="175"/>
      <c r="AN122" s="175"/>
      <c r="AO122" s="175"/>
      <c r="AP122" s="175"/>
      <c r="AQ122" s="176"/>
      <c r="AR122" s="177"/>
      <c r="AS122" s="172"/>
      <c r="AT122" s="173"/>
      <c r="AU122" s="174"/>
      <c r="AV122" s="174"/>
      <c r="AW122" s="175"/>
      <c r="AX122" s="175"/>
      <c r="AY122" s="175"/>
      <c r="AZ122" s="175"/>
      <c r="BA122" s="176"/>
      <c r="BB122" s="177"/>
    </row>
    <row r="123" spans="1:54" s="178" customFormat="1" ht="15" customHeight="1">
      <c r="A123" s="172"/>
      <c r="B123" s="172"/>
      <c r="C123" s="981"/>
      <c r="D123" s="982"/>
      <c r="E123" s="982"/>
      <c r="F123" s="983"/>
      <c r="G123" s="150" t="s">
        <v>116</v>
      </c>
      <c r="H123" s="151" t="s">
        <v>117</v>
      </c>
      <c r="I123" s="153" t="s">
        <v>118</v>
      </c>
      <c r="K123" s="166"/>
      <c r="L123" s="168" t="e">
        <f>+'[1]T.1 Postojeći'!I76+'[1]T.2 Predloženi'!H77-'[1]T.3 Uštede'!H67</f>
        <v>#REF!</v>
      </c>
      <c r="M123" s="169" t="e">
        <f>+'[1]T.1 Postojeći'!J76+'[1]T.2 Predloženi'!I77-'[1]T.3 Uštede'!I67</f>
        <v>#REF!</v>
      </c>
      <c r="N123" s="172"/>
      <c r="O123" s="172"/>
      <c r="P123" s="173"/>
      <c r="Q123" s="174"/>
      <c r="R123" s="174"/>
      <c r="S123" s="175"/>
      <c r="T123" s="175"/>
      <c r="U123" s="175"/>
      <c r="V123" s="175"/>
      <c r="W123" s="176"/>
      <c r="X123" s="177"/>
      <c r="Y123" s="172"/>
      <c r="Z123" s="173"/>
      <c r="AA123" s="174"/>
      <c r="AB123" s="174"/>
      <c r="AC123" s="175"/>
      <c r="AD123" s="175"/>
      <c r="AE123" s="175"/>
      <c r="AF123" s="175"/>
      <c r="AG123" s="176"/>
      <c r="AH123" s="177"/>
      <c r="AI123" s="172"/>
      <c r="AJ123" s="173"/>
      <c r="AK123" s="174"/>
      <c r="AL123" s="174"/>
      <c r="AM123" s="175"/>
      <c r="AN123" s="175"/>
      <c r="AO123" s="175"/>
      <c r="AP123" s="175"/>
      <c r="AQ123" s="176"/>
      <c r="AR123" s="177"/>
      <c r="AS123" s="172"/>
      <c r="AT123" s="173"/>
      <c r="AU123" s="174"/>
      <c r="AV123" s="174"/>
      <c r="AW123" s="175"/>
      <c r="AX123" s="175"/>
      <c r="AY123" s="175"/>
      <c r="AZ123" s="175"/>
      <c r="BA123" s="176"/>
      <c r="BB123" s="177"/>
    </row>
    <row r="124" spans="1:54" ht="24.75" customHeight="1">
      <c r="A124" s="220"/>
      <c r="B124" s="220"/>
      <c r="C124" s="987"/>
      <c r="D124" s="988"/>
      <c r="E124" s="988"/>
      <c r="F124" s="989"/>
      <c r="G124" s="221">
        <f>+G142+G143+G144+G145+G146</f>
        <v>0</v>
      </c>
      <c r="H124" s="221">
        <f>+H142+H143+H144+H145+H146</f>
        <v>0</v>
      </c>
      <c r="I124" s="222">
        <f>+I142+I143+I144+I145+I146</f>
        <v>0</v>
      </c>
      <c r="J124" s="223"/>
      <c r="K124" s="205"/>
      <c r="L124" s="207"/>
      <c r="M124" s="206"/>
      <c r="N124" s="143"/>
      <c r="O124" s="143"/>
      <c r="P124" s="203"/>
      <c r="Q124" s="204"/>
      <c r="R124" s="204"/>
      <c r="S124" s="204"/>
      <c r="T124" s="167"/>
      <c r="U124" s="167"/>
      <c r="V124" s="167"/>
      <c r="W124" s="168"/>
      <c r="X124" s="169"/>
      <c r="Y124" s="143"/>
      <c r="Z124" s="203"/>
      <c r="AA124" s="204"/>
      <c r="AB124" s="204"/>
      <c r="AC124" s="204"/>
      <c r="AD124" s="167"/>
      <c r="AE124" s="167"/>
      <c r="AF124" s="167"/>
      <c r="AG124" s="168"/>
      <c r="AH124" s="169"/>
      <c r="AI124" s="143"/>
      <c r="AJ124" s="203"/>
      <c r="AK124" s="204"/>
      <c r="AL124" s="204"/>
      <c r="AM124" s="204"/>
      <c r="AN124" s="167"/>
      <c r="AO124" s="167"/>
      <c r="AP124" s="167"/>
      <c r="AQ124" s="168"/>
      <c r="AR124" s="169"/>
      <c r="AS124" s="143"/>
      <c r="AT124" s="203"/>
      <c r="AU124" s="204"/>
      <c r="AV124" s="204"/>
      <c r="AW124" s="204"/>
      <c r="AX124" s="167"/>
      <c r="AY124" s="167"/>
      <c r="AZ124" s="167"/>
      <c r="BA124" s="168"/>
      <c r="BB124" s="169"/>
    </row>
    <row r="125" spans="1:54" s="178" customFormat="1" ht="9.75" customHeight="1" hidden="1">
      <c r="A125" s="172"/>
      <c r="B125" s="172"/>
      <c r="C125" s="277">
        <v>611000</v>
      </c>
      <c r="D125" s="955" t="s">
        <v>4</v>
      </c>
      <c r="E125" s="956"/>
      <c r="F125" s="957"/>
      <c r="G125" s="213">
        <f aca="true" t="shared" si="0" ref="G125:I130">+G10+G33+G56+G79+G102</f>
        <v>0</v>
      </c>
      <c r="H125" s="213">
        <f t="shared" si="0"/>
        <v>0</v>
      </c>
      <c r="I125" s="214">
        <f t="shared" si="0"/>
        <v>0</v>
      </c>
      <c r="K125" s="175"/>
      <c r="L125" s="176"/>
      <c r="M125" s="177"/>
      <c r="N125" s="172"/>
      <c r="O125" s="172"/>
      <c r="P125" s="173"/>
      <c r="Q125" s="174"/>
      <c r="R125" s="174"/>
      <c r="S125" s="175"/>
      <c r="T125" s="175"/>
      <c r="U125" s="175"/>
      <c r="V125" s="175"/>
      <c r="W125" s="176"/>
      <c r="X125" s="177"/>
      <c r="Y125" s="172"/>
      <c r="Z125" s="173"/>
      <c r="AA125" s="174"/>
      <c r="AB125" s="174"/>
      <c r="AC125" s="175"/>
      <c r="AD125" s="175"/>
      <c r="AE125" s="175"/>
      <c r="AF125" s="175"/>
      <c r="AG125" s="176"/>
      <c r="AH125" s="177"/>
      <c r="AI125" s="172"/>
      <c r="AJ125" s="173"/>
      <c r="AK125" s="174"/>
      <c r="AL125" s="174"/>
      <c r="AM125" s="175"/>
      <c r="AN125" s="175"/>
      <c r="AO125" s="175"/>
      <c r="AP125" s="175"/>
      <c r="AQ125" s="176"/>
      <c r="AR125" s="177"/>
      <c r="AS125" s="172"/>
      <c r="AT125" s="173"/>
      <c r="AU125" s="174"/>
      <c r="AV125" s="174"/>
      <c r="AW125" s="175"/>
      <c r="AX125" s="175"/>
      <c r="AY125" s="175"/>
      <c r="AZ125" s="175"/>
      <c r="BA125" s="176"/>
      <c r="BB125" s="177"/>
    </row>
    <row r="126" spans="1:54" ht="26.25" customHeight="1" hidden="1">
      <c r="A126" s="172"/>
      <c r="B126" s="172"/>
      <c r="C126" s="278">
        <v>612000</v>
      </c>
      <c r="D126" s="955" t="s">
        <v>211</v>
      </c>
      <c r="E126" s="956"/>
      <c r="F126" s="957"/>
      <c r="G126" s="213">
        <f t="shared" si="0"/>
        <v>0</v>
      </c>
      <c r="H126" s="213">
        <f t="shared" si="0"/>
        <v>0</v>
      </c>
      <c r="I126" s="214">
        <f t="shared" si="0"/>
        <v>0</v>
      </c>
      <c r="J126" s="178"/>
      <c r="K126" s="162"/>
      <c r="L126" s="163"/>
      <c r="M126" s="164"/>
      <c r="N126" s="143"/>
      <c r="O126" s="143"/>
      <c r="P126" s="937"/>
      <c r="Q126" s="938"/>
      <c r="R126" s="938"/>
      <c r="S126" s="939"/>
      <c r="T126" s="161"/>
      <c r="U126" s="161"/>
      <c r="V126" s="162"/>
      <c r="W126" s="163"/>
      <c r="X126" s="164"/>
      <c r="Y126" s="143"/>
      <c r="Z126" s="937"/>
      <c r="AA126" s="938"/>
      <c r="AB126" s="938"/>
      <c r="AC126" s="939"/>
      <c r="AD126" s="161"/>
      <c r="AE126" s="161"/>
      <c r="AF126" s="162"/>
      <c r="AG126" s="163"/>
      <c r="AH126" s="164"/>
      <c r="AI126" s="143"/>
      <c r="AJ126" s="937"/>
      <c r="AK126" s="938"/>
      <c r="AL126" s="938"/>
      <c r="AM126" s="939"/>
      <c r="AN126" s="161"/>
      <c r="AO126" s="161"/>
      <c r="AP126" s="162"/>
      <c r="AQ126" s="163"/>
      <c r="AR126" s="164"/>
      <c r="AS126" s="143"/>
      <c r="AT126" s="937"/>
      <c r="AU126" s="938"/>
      <c r="AV126" s="938"/>
      <c r="AW126" s="939"/>
      <c r="AX126" s="161"/>
      <c r="AY126" s="161"/>
      <c r="AZ126" s="162"/>
      <c r="BA126" s="163"/>
      <c r="BB126" s="164"/>
    </row>
    <row r="127" spans="1:54" ht="15" customHeight="1" hidden="1">
      <c r="A127" s="172"/>
      <c r="B127" s="172"/>
      <c r="C127" s="278">
        <v>613000</v>
      </c>
      <c r="D127" s="955" t="s">
        <v>642</v>
      </c>
      <c r="E127" s="956"/>
      <c r="F127" s="957"/>
      <c r="G127" s="213">
        <f t="shared" si="0"/>
        <v>0</v>
      </c>
      <c r="H127" s="213">
        <f t="shared" si="0"/>
        <v>0</v>
      </c>
      <c r="I127" s="214">
        <f t="shared" si="0"/>
        <v>0</v>
      </c>
      <c r="J127" s="178"/>
      <c r="K127" s="167"/>
      <c r="L127" s="168"/>
      <c r="M127" s="169"/>
      <c r="N127" s="143"/>
      <c r="O127" s="143"/>
      <c r="P127" s="165"/>
      <c r="Q127" s="917"/>
      <c r="R127" s="918"/>
      <c r="S127" s="919"/>
      <c r="T127" s="166"/>
      <c r="U127" s="166"/>
      <c r="V127" s="167"/>
      <c r="W127" s="168"/>
      <c r="X127" s="169"/>
      <c r="Y127" s="143"/>
      <c r="Z127" s="165"/>
      <c r="AA127" s="917"/>
      <c r="AB127" s="918"/>
      <c r="AC127" s="919"/>
      <c r="AD127" s="166"/>
      <c r="AE127" s="166"/>
      <c r="AF127" s="167"/>
      <c r="AG127" s="168"/>
      <c r="AH127" s="169"/>
      <c r="AI127" s="143"/>
      <c r="AJ127" s="165"/>
      <c r="AK127" s="917"/>
      <c r="AL127" s="918"/>
      <c r="AM127" s="919"/>
      <c r="AN127" s="166"/>
      <c r="AO127" s="166"/>
      <c r="AP127" s="167"/>
      <c r="AQ127" s="168"/>
      <c r="AR127" s="169"/>
      <c r="AS127" s="143"/>
      <c r="AT127" s="165"/>
      <c r="AU127" s="917"/>
      <c r="AV127" s="918"/>
      <c r="AW127" s="919"/>
      <c r="AX127" s="166"/>
      <c r="AY127" s="166"/>
      <c r="AZ127" s="167"/>
      <c r="BA127" s="168"/>
      <c r="BB127" s="169"/>
    </row>
    <row r="128" spans="1:54" ht="15" customHeight="1" hidden="1">
      <c r="A128" s="172"/>
      <c r="B128" s="172"/>
      <c r="C128" s="278">
        <v>614000</v>
      </c>
      <c r="D128" s="955" t="s">
        <v>108</v>
      </c>
      <c r="E128" s="956"/>
      <c r="F128" s="957"/>
      <c r="G128" s="213">
        <f t="shared" si="0"/>
        <v>0</v>
      </c>
      <c r="H128" s="213">
        <f t="shared" si="0"/>
        <v>0</v>
      </c>
      <c r="I128" s="214">
        <f t="shared" si="0"/>
        <v>0</v>
      </c>
      <c r="J128" s="178"/>
      <c r="K128" s="167"/>
      <c r="L128" s="168"/>
      <c r="M128" s="169"/>
      <c r="N128" s="143"/>
      <c r="O128" s="143"/>
      <c r="P128" s="170"/>
      <c r="Q128" s="917"/>
      <c r="R128" s="918"/>
      <c r="S128" s="919"/>
      <c r="T128" s="166"/>
      <c r="U128" s="166"/>
      <c r="V128" s="167"/>
      <c r="W128" s="168"/>
      <c r="X128" s="169"/>
      <c r="Y128" s="143"/>
      <c r="Z128" s="170"/>
      <c r="AA128" s="917"/>
      <c r="AB128" s="918"/>
      <c r="AC128" s="919"/>
      <c r="AD128" s="166"/>
      <c r="AE128" s="166"/>
      <c r="AF128" s="167"/>
      <c r="AG128" s="168"/>
      <c r="AH128" s="169"/>
      <c r="AI128" s="143"/>
      <c r="AJ128" s="170"/>
      <c r="AK128" s="917"/>
      <c r="AL128" s="918"/>
      <c r="AM128" s="919"/>
      <c r="AN128" s="166"/>
      <c r="AO128" s="166"/>
      <c r="AP128" s="167"/>
      <c r="AQ128" s="168"/>
      <c r="AR128" s="169"/>
      <c r="AS128" s="143"/>
      <c r="AT128" s="170"/>
      <c r="AU128" s="917"/>
      <c r="AV128" s="918"/>
      <c r="AW128" s="919"/>
      <c r="AX128" s="166"/>
      <c r="AY128" s="166"/>
      <c r="AZ128" s="167"/>
      <c r="BA128" s="168"/>
      <c r="BB128" s="169"/>
    </row>
    <row r="129" spans="1:54" ht="15" customHeight="1" hidden="1">
      <c r="A129" s="172"/>
      <c r="B129" s="172"/>
      <c r="C129" s="279">
        <v>821000</v>
      </c>
      <c r="D129" s="949" t="s">
        <v>119</v>
      </c>
      <c r="E129" s="950"/>
      <c r="F129" s="951"/>
      <c r="G129" s="216">
        <f t="shared" si="0"/>
        <v>0</v>
      </c>
      <c r="H129" s="216">
        <f t="shared" si="0"/>
        <v>0</v>
      </c>
      <c r="I129" s="217">
        <f t="shared" si="0"/>
        <v>0</v>
      </c>
      <c r="J129" s="178"/>
      <c r="K129" s="167"/>
      <c r="L129" s="168"/>
      <c r="M129" s="169"/>
      <c r="N129" s="143"/>
      <c r="O129" s="143"/>
      <c r="P129" s="170"/>
      <c r="Q129" s="917"/>
      <c r="R129" s="918"/>
      <c r="S129" s="919"/>
      <c r="T129" s="166"/>
      <c r="U129" s="166"/>
      <c r="V129" s="167"/>
      <c r="W129" s="168"/>
      <c r="X129" s="169"/>
      <c r="Y129" s="143"/>
      <c r="Z129" s="170"/>
      <c r="AA129" s="917"/>
      <c r="AB129" s="918"/>
      <c r="AC129" s="919"/>
      <c r="AD129" s="166"/>
      <c r="AE129" s="166"/>
      <c r="AF129" s="167"/>
      <c r="AG129" s="168"/>
      <c r="AH129" s="169"/>
      <c r="AI129" s="143"/>
      <c r="AJ129" s="170"/>
      <c r="AK129" s="917"/>
      <c r="AL129" s="918"/>
      <c r="AM129" s="919"/>
      <c r="AN129" s="166"/>
      <c r="AO129" s="166"/>
      <c r="AP129" s="167"/>
      <c r="AQ129" s="168"/>
      <c r="AR129" s="169"/>
      <c r="AS129" s="143"/>
      <c r="AT129" s="170"/>
      <c r="AU129" s="917"/>
      <c r="AV129" s="918"/>
      <c r="AW129" s="919"/>
      <c r="AX129" s="166"/>
      <c r="AY129" s="166"/>
      <c r="AZ129" s="167"/>
      <c r="BA129" s="168"/>
      <c r="BB129" s="169"/>
    </row>
    <row r="130" spans="1:54" ht="15" customHeight="1" hidden="1">
      <c r="A130" s="143"/>
      <c r="B130" s="143"/>
      <c r="C130" s="280"/>
      <c r="D130" s="958" t="s">
        <v>23</v>
      </c>
      <c r="E130" s="959"/>
      <c r="F130" s="960"/>
      <c r="G130" s="218">
        <f t="shared" si="0"/>
        <v>0</v>
      </c>
      <c r="H130" s="218">
        <f t="shared" si="0"/>
        <v>0</v>
      </c>
      <c r="I130" s="219">
        <f t="shared" si="0"/>
        <v>0</v>
      </c>
      <c r="K130" s="167"/>
      <c r="L130" s="168"/>
      <c r="M130" s="169"/>
      <c r="N130" s="143"/>
      <c r="O130" s="143"/>
      <c r="P130" s="170"/>
      <c r="Q130" s="917"/>
      <c r="R130" s="918"/>
      <c r="S130" s="919"/>
      <c r="T130" s="166"/>
      <c r="U130" s="166"/>
      <c r="V130" s="167"/>
      <c r="W130" s="168"/>
      <c r="X130" s="169"/>
      <c r="Y130" s="143"/>
      <c r="Z130" s="170"/>
      <c r="AA130" s="917"/>
      <c r="AB130" s="918"/>
      <c r="AC130" s="919"/>
      <c r="AD130" s="166"/>
      <c r="AE130" s="166"/>
      <c r="AF130" s="167"/>
      <c r="AG130" s="168"/>
      <c r="AH130" s="169"/>
      <c r="AI130" s="143"/>
      <c r="AJ130" s="170"/>
      <c r="AK130" s="917"/>
      <c r="AL130" s="918"/>
      <c r="AM130" s="919"/>
      <c r="AN130" s="166"/>
      <c r="AO130" s="166"/>
      <c r="AP130" s="167"/>
      <c r="AQ130" s="168"/>
      <c r="AR130" s="169"/>
      <c r="AS130" s="143"/>
      <c r="AT130" s="170"/>
      <c r="AU130" s="917"/>
      <c r="AV130" s="918"/>
      <c r="AW130" s="919"/>
      <c r="AX130" s="166"/>
      <c r="AY130" s="166"/>
      <c r="AZ130" s="167"/>
      <c r="BA130" s="168"/>
      <c r="BB130" s="169"/>
    </row>
    <row r="131" spans="1:54" ht="15" customHeight="1" hidden="1">
      <c r="A131" s="172"/>
      <c r="B131" s="172"/>
      <c r="C131" s="281"/>
      <c r="D131" s="174"/>
      <c r="E131" s="174"/>
      <c r="F131" s="175"/>
      <c r="G131" s="175"/>
      <c r="H131" s="175"/>
      <c r="I131" s="177"/>
      <c r="J131" s="178"/>
      <c r="K131" s="167"/>
      <c r="L131" s="168"/>
      <c r="M131" s="169"/>
      <c r="N131" s="143"/>
      <c r="O131" s="143"/>
      <c r="P131" s="170"/>
      <c r="Q131" s="917"/>
      <c r="R131" s="918"/>
      <c r="S131" s="919"/>
      <c r="T131" s="166"/>
      <c r="U131" s="166"/>
      <c r="V131" s="167"/>
      <c r="W131" s="168"/>
      <c r="X131" s="169"/>
      <c r="Y131" s="143"/>
      <c r="Z131" s="170"/>
      <c r="AA131" s="917"/>
      <c r="AB131" s="918"/>
      <c r="AC131" s="919"/>
      <c r="AD131" s="166"/>
      <c r="AE131" s="166"/>
      <c r="AF131" s="167"/>
      <c r="AG131" s="168"/>
      <c r="AH131" s="169"/>
      <c r="AI131" s="143"/>
      <c r="AJ131" s="170"/>
      <c r="AK131" s="917"/>
      <c r="AL131" s="918"/>
      <c r="AM131" s="919"/>
      <c r="AN131" s="166"/>
      <c r="AO131" s="166"/>
      <c r="AP131" s="167"/>
      <c r="AQ131" s="168"/>
      <c r="AR131" s="169"/>
      <c r="AS131" s="143"/>
      <c r="AT131" s="170"/>
      <c r="AU131" s="917"/>
      <c r="AV131" s="918"/>
      <c r="AW131" s="919"/>
      <c r="AX131" s="166"/>
      <c r="AY131" s="166"/>
      <c r="AZ131" s="167"/>
      <c r="BA131" s="168"/>
      <c r="BB131" s="169"/>
    </row>
    <row r="132" spans="1:54" ht="6.75" customHeight="1" hidden="1">
      <c r="A132" s="143"/>
      <c r="B132" s="143"/>
      <c r="C132" s="952"/>
      <c r="D132" s="953"/>
      <c r="E132" s="953"/>
      <c r="F132" s="954"/>
      <c r="G132" s="161"/>
      <c r="H132" s="161"/>
      <c r="I132" s="164"/>
      <c r="K132" s="181"/>
      <c r="L132" s="182"/>
      <c r="M132" s="183"/>
      <c r="N132" s="143"/>
      <c r="O132" s="143"/>
      <c r="P132" s="179"/>
      <c r="Q132" s="180"/>
      <c r="R132" s="180"/>
      <c r="S132" s="181"/>
      <c r="T132" s="181"/>
      <c r="U132" s="181"/>
      <c r="V132" s="181"/>
      <c r="W132" s="182"/>
      <c r="X132" s="183"/>
      <c r="Y132" s="143"/>
      <c r="Z132" s="179"/>
      <c r="AA132" s="180"/>
      <c r="AB132" s="180"/>
      <c r="AC132" s="181"/>
      <c r="AD132" s="181"/>
      <c r="AE132" s="181"/>
      <c r="AF132" s="181"/>
      <c r="AG132" s="182"/>
      <c r="AH132" s="183"/>
      <c r="AI132" s="143"/>
      <c r="AJ132" s="179"/>
      <c r="AK132" s="180"/>
      <c r="AL132" s="180"/>
      <c r="AM132" s="181"/>
      <c r="AN132" s="181"/>
      <c r="AO132" s="181"/>
      <c r="AP132" s="181"/>
      <c r="AQ132" s="182"/>
      <c r="AR132" s="183"/>
      <c r="AS132" s="143"/>
      <c r="AT132" s="179"/>
      <c r="AU132" s="180"/>
      <c r="AV132" s="180"/>
      <c r="AW132" s="181"/>
      <c r="AX132" s="181"/>
      <c r="AY132" s="181"/>
      <c r="AZ132" s="181"/>
      <c r="BA132" s="182"/>
      <c r="BB132" s="183"/>
    </row>
    <row r="133" spans="1:54" ht="15" customHeight="1" hidden="1">
      <c r="A133" s="143"/>
      <c r="B133" s="143"/>
      <c r="C133" s="282"/>
      <c r="D133" s="917"/>
      <c r="E133" s="918"/>
      <c r="F133" s="919"/>
      <c r="G133" s="166"/>
      <c r="H133" s="166"/>
      <c r="I133" s="169"/>
      <c r="K133" s="162"/>
      <c r="L133" s="163"/>
      <c r="M133" s="164"/>
      <c r="N133" s="143"/>
      <c r="O133" s="143"/>
      <c r="P133" s="937"/>
      <c r="Q133" s="938"/>
      <c r="R133" s="938"/>
      <c r="S133" s="939"/>
      <c r="T133" s="161"/>
      <c r="U133" s="161"/>
      <c r="V133" s="162"/>
      <c r="W133" s="163"/>
      <c r="X133" s="164"/>
      <c r="Y133" s="143"/>
      <c r="Z133" s="937"/>
      <c r="AA133" s="938"/>
      <c r="AB133" s="938"/>
      <c r="AC133" s="939"/>
      <c r="AD133" s="161"/>
      <c r="AE133" s="161"/>
      <c r="AF133" s="162"/>
      <c r="AG133" s="163"/>
      <c r="AH133" s="164"/>
      <c r="AI133" s="143"/>
      <c r="AJ133" s="937"/>
      <c r="AK133" s="938"/>
      <c r="AL133" s="938"/>
      <c r="AM133" s="939"/>
      <c r="AN133" s="161"/>
      <c r="AO133" s="161"/>
      <c r="AP133" s="162"/>
      <c r="AQ133" s="163"/>
      <c r="AR133" s="164"/>
      <c r="AS133" s="143"/>
      <c r="AT133" s="937"/>
      <c r="AU133" s="938"/>
      <c r="AV133" s="938"/>
      <c r="AW133" s="939"/>
      <c r="AX133" s="161"/>
      <c r="AY133" s="161"/>
      <c r="AZ133" s="162"/>
      <c r="BA133" s="163"/>
      <c r="BB133" s="164"/>
    </row>
    <row r="134" spans="1:54" ht="15" customHeight="1" hidden="1">
      <c r="A134" s="143"/>
      <c r="B134" s="143"/>
      <c r="C134" s="283"/>
      <c r="D134" s="917"/>
      <c r="E134" s="918"/>
      <c r="F134" s="919"/>
      <c r="G134" s="166"/>
      <c r="H134" s="166"/>
      <c r="I134" s="169"/>
      <c r="K134" s="167"/>
      <c r="L134" s="168"/>
      <c r="M134" s="169"/>
      <c r="N134" s="143"/>
      <c r="O134" s="143"/>
      <c r="P134" s="165"/>
      <c r="Q134" s="917"/>
      <c r="R134" s="918"/>
      <c r="S134" s="919"/>
      <c r="T134" s="166"/>
      <c r="U134" s="166"/>
      <c r="V134" s="167"/>
      <c r="W134" s="168"/>
      <c r="X134" s="169"/>
      <c r="Y134" s="143"/>
      <c r="Z134" s="165"/>
      <c r="AA134" s="917"/>
      <c r="AB134" s="918"/>
      <c r="AC134" s="919"/>
      <c r="AD134" s="166"/>
      <c r="AE134" s="166"/>
      <c r="AF134" s="167"/>
      <c r="AG134" s="168"/>
      <c r="AH134" s="169"/>
      <c r="AI134" s="143"/>
      <c r="AJ134" s="165"/>
      <c r="AK134" s="917"/>
      <c r="AL134" s="918"/>
      <c r="AM134" s="919"/>
      <c r="AN134" s="166"/>
      <c r="AO134" s="166"/>
      <c r="AP134" s="167"/>
      <c r="AQ134" s="168"/>
      <c r="AR134" s="169"/>
      <c r="AS134" s="143"/>
      <c r="AT134" s="165"/>
      <c r="AU134" s="917"/>
      <c r="AV134" s="918"/>
      <c r="AW134" s="919"/>
      <c r="AX134" s="166"/>
      <c r="AY134" s="166"/>
      <c r="AZ134" s="167"/>
      <c r="BA134" s="168"/>
      <c r="BB134" s="169"/>
    </row>
    <row r="135" spans="1:54" ht="15" customHeight="1" hidden="1">
      <c r="A135" s="143"/>
      <c r="B135" s="143"/>
      <c r="C135" s="283"/>
      <c r="D135" s="917"/>
      <c r="E135" s="918"/>
      <c r="F135" s="919"/>
      <c r="G135" s="166"/>
      <c r="H135" s="166"/>
      <c r="I135" s="169"/>
      <c r="K135" s="167"/>
      <c r="L135" s="168"/>
      <c r="M135" s="169"/>
      <c r="N135" s="143"/>
      <c r="O135" s="143"/>
      <c r="P135" s="170"/>
      <c r="Q135" s="917"/>
      <c r="R135" s="918"/>
      <c r="S135" s="919"/>
      <c r="T135" s="166"/>
      <c r="U135" s="166"/>
      <c r="V135" s="167"/>
      <c r="W135" s="168"/>
      <c r="X135" s="169"/>
      <c r="Y135" s="143"/>
      <c r="Z135" s="170"/>
      <c r="AA135" s="917"/>
      <c r="AB135" s="918"/>
      <c r="AC135" s="919"/>
      <c r="AD135" s="166"/>
      <c r="AE135" s="166"/>
      <c r="AF135" s="167"/>
      <c r="AG135" s="168"/>
      <c r="AH135" s="169"/>
      <c r="AI135" s="143"/>
      <c r="AJ135" s="170"/>
      <c r="AK135" s="917"/>
      <c r="AL135" s="918"/>
      <c r="AM135" s="919"/>
      <c r="AN135" s="166"/>
      <c r="AO135" s="166"/>
      <c r="AP135" s="167"/>
      <c r="AQ135" s="168"/>
      <c r="AR135" s="169"/>
      <c r="AS135" s="143"/>
      <c r="AT135" s="170"/>
      <c r="AU135" s="917"/>
      <c r="AV135" s="918"/>
      <c r="AW135" s="919"/>
      <c r="AX135" s="166"/>
      <c r="AY135" s="166"/>
      <c r="AZ135" s="167"/>
      <c r="BA135" s="168"/>
      <c r="BB135" s="169"/>
    </row>
    <row r="136" spans="1:54" ht="15" customHeight="1" hidden="1">
      <c r="A136" s="143"/>
      <c r="B136" s="143"/>
      <c r="C136" s="283"/>
      <c r="D136" s="917"/>
      <c r="E136" s="918"/>
      <c r="F136" s="919"/>
      <c r="G136" s="166"/>
      <c r="H136" s="166"/>
      <c r="I136" s="169"/>
      <c r="K136" s="167"/>
      <c r="L136" s="168"/>
      <c r="M136" s="169"/>
      <c r="N136" s="143"/>
      <c r="O136" s="143"/>
      <c r="P136" s="170"/>
      <c r="Q136" s="917"/>
      <c r="R136" s="918"/>
      <c r="S136" s="919"/>
      <c r="T136" s="166"/>
      <c r="U136" s="166"/>
      <c r="V136" s="167"/>
      <c r="W136" s="168"/>
      <c r="X136" s="169"/>
      <c r="Y136" s="143"/>
      <c r="Z136" s="170"/>
      <c r="AA136" s="917"/>
      <c r="AB136" s="918"/>
      <c r="AC136" s="919"/>
      <c r="AD136" s="166"/>
      <c r="AE136" s="166"/>
      <c r="AF136" s="167"/>
      <c r="AG136" s="168"/>
      <c r="AH136" s="169"/>
      <c r="AI136" s="143"/>
      <c r="AJ136" s="170"/>
      <c r="AK136" s="917"/>
      <c r="AL136" s="918"/>
      <c r="AM136" s="919"/>
      <c r="AN136" s="166"/>
      <c r="AO136" s="166"/>
      <c r="AP136" s="167"/>
      <c r="AQ136" s="168"/>
      <c r="AR136" s="169"/>
      <c r="AS136" s="143"/>
      <c r="AT136" s="170"/>
      <c r="AU136" s="917"/>
      <c r="AV136" s="918"/>
      <c r="AW136" s="919"/>
      <c r="AX136" s="166"/>
      <c r="AY136" s="166"/>
      <c r="AZ136" s="167"/>
      <c r="BA136" s="168"/>
      <c r="BB136" s="169"/>
    </row>
    <row r="137" spans="1:54" ht="15" customHeight="1" hidden="1">
      <c r="A137" s="143"/>
      <c r="B137" s="143"/>
      <c r="C137" s="283"/>
      <c r="D137" s="917"/>
      <c r="E137" s="918"/>
      <c r="F137" s="919"/>
      <c r="G137" s="166"/>
      <c r="H137" s="166"/>
      <c r="I137" s="169"/>
      <c r="K137" s="167"/>
      <c r="L137" s="168"/>
      <c r="M137" s="169"/>
      <c r="N137" s="143"/>
      <c r="O137" s="143"/>
      <c r="P137" s="170"/>
      <c r="Q137" s="917"/>
      <c r="R137" s="918"/>
      <c r="S137" s="919"/>
      <c r="T137" s="166"/>
      <c r="U137" s="166"/>
      <c r="V137" s="167"/>
      <c r="W137" s="168"/>
      <c r="X137" s="169"/>
      <c r="Y137" s="143"/>
      <c r="Z137" s="170"/>
      <c r="AA137" s="917"/>
      <c r="AB137" s="918"/>
      <c r="AC137" s="919"/>
      <c r="AD137" s="166"/>
      <c r="AE137" s="166"/>
      <c r="AF137" s="167"/>
      <c r="AG137" s="168"/>
      <c r="AH137" s="169"/>
      <c r="AI137" s="143"/>
      <c r="AJ137" s="170"/>
      <c r="AK137" s="917"/>
      <c r="AL137" s="918"/>
      <c r="AM137" s="919"/>
      <c r="AN137" s="166"/>
      <c r="AO137" s="166"/>
      <c r="AP137" s="167"/>
      <c r="AQ137" s="168"/>
      <c r="AR137" s="169"/>
      <c r="AS137" s="143"/>
      <c r="AT137" s="170"/>
      <c r="AU137" s="917"/>
      <c r="AV137" s="918"/>
      <c r="AW137" s="919"/>
      <c r="AX137" s="166"/>
      <c r="AY137" s="166"/>
      <c r="AZ137" s="167"/>
      <c r="BA137" s="168"/>
      <c r="BB137" s="169"/>
    </row>
    <row r="138" spans="1:54" ht="15" customHeight="1" hidden="1">
      <c r="A138" s="143"/>
      <c r="B138" s="143"/>
      <c r="C138" s="284"/>
      <c r="D138" s="180"/>
      <c r="E138" s="180"/>
      <c r="F138" s="181"/>
      <c r="G138" s="181"/>
      <c r="H138" s="181"/>
      <c r="I138" s="183"/>
      <c r="K138" s="167"/>
      <c r="L138" s="168"/>
      <c r="M138" s="169"/>
      <c r="N138" s="143"/>
      <c r="O138" s="143"/>
      <c r="P138" s="170"/>
      <c r="Q138" s="917"/>
      <c r="R138" s="918"/>
      <c r="S138" s="919"/>
      <c r="T138" s="166"/>
      <c r="U138" s="166"/>
      <c r="V138" s="167"/>
      <c r="W138" s="168"/>
      <c r="X138" s="169"/>
      <c r="Y138" s="143"/>
      <c r="Z138" s="170"/>
      <c r="AA138" s="917"/>
      <c r="AB138" s="918"/>
      <c r="AC138" s="919"/>
      <c r="AD138" s="166"/>
      <c r="AE138" s="166"/>
      <c r="AF138" s="167"/>
      <c r="AG138" s="168"/>
      <c r="AH138" s="169"/>
      <c r="AI138" s="143"/>
      <c r="AJ138" s="170"/>
      <c r="AK138" s="917"/>
      <c r="AL138" s="918"/>
      <c r="AM138" s="919"/>
      <c r="AN138" s="166"/>
      <c r="AO138" s="166"/>
      <c r="AP138" s="167"/>
      <c r="AQ138" s="168"/>
      <c r="AR138" s="169"/>
      <c r="AS138" s="143"/>
      <c r="AT138" s="170"/>
      <c r="AU138" s="917"/>
      <c r="AV138" s="918"/>
      <c r="AW138" s="919"/>
      <c r="AX138" s="166"/>
      <c r="AY138" s="166"/>
      <c r="AZ138" s="167"/>
      <c r="BA138" s="168"/>
      <c r="BB138" s="169"/>
    </row>
    <row r="139" spans="1:54" s="178" customFormat="1" ht="6.75" customHeight="1" hidden="1">
      <c r="A139" s="143"/>
      <c r="B139" s="143"/>
      <c r="C139" s="952"/>
      <c r="D139" s="953"/>
      <c r="E139" s="953"/>
      <c r="F139" s="954"/>
      <c r="G139" s="161"/>
      <c r="H139" s="161"/>
      <c r="I139" s="164"/>
      <c r="J139" s="147"/>
      <c r="K139" s="181"/>
      <c r="L139" s="182"/>
      <c r="M139" s="183"/>
      <c r="N139" s="172"/>
      <c r="O139" s="172"/>
      <c r="P139" s="179"/>
      <c r="Q139" s="180"/>
      <c r="R139" s="180"/>
      <c r="S139" s="181"/>
      <c r="T139" s="181"/>
      <c r="U139" s="181"/>
      <c r="V139" s="181"/>
      <c r="W139" s="182"/>
      <c r="X139" s="183"/>
      <c r="Y139" s="172"/>
      <c r="Z139" s="179"/>
      <c r="AA139" s="180"/>
      <c r="AB139" s="180"/>
      <c r="AC139" s="181"/>
      <c r="AD139" s="181"/>
      <c r="AE139" s="181"/>
      <c r="AF139" s="181"/>
      <c r="AG139" s="182"/>
      <c r="AH139" s="183"/>
      <c r="AI139" s="172"/>
      <c r="AJ139" s="179"/>
      <c r="AK139" s="180"/>
      <c r="AL139" s="180"/>
      <c r="AM139" s="181"/>
      <c r="AN139" s="181"/>
      <c r="AO139" s="181"/>
      <c r="AP139" s="181"/>
      <c r="AQ139" s="182"/>
      <c r="AR139" s="183"/>
      <c r="AS139" s="172"/>
      <c r="AT139" s="179"/>
      <c r="AU139" s="180"/>
      <c r="AV139" s="180"/>
      <c r="AW139" s="181"/>
      <c r="AX139" s="181"/>
      <c r="AY139" s="181"/>
      <c r="AZ139" s="181"/>
      <c r="BA139" s="182"/>
      <c r="BB139" s="183"/>
    </row>
    <row r="140" spans="1:54" ht="15" customHeight="1" hidden="1">
      <c r="A140" s="143"/>
      <c r="B140" s="143"/>
      <c r="C140" s="282"/>
      <c r="D140" s="917"/>
      <c r="E140" s="918"/>
      <c r="F140" s="919"/>
      <c r="G140" s="166"/>
      <c r="H140" s="166"/>
      <c r="I140" s="169"/>
      <c r="K140" s="186"/>
      <c r="L140" s="185"/>
      <c r="M140" s="187"/>
      <c r="N140" s="143"/>
      <c r="O140" s="143"/>
      <c r="P140" s="184"/>
      <c r="Q140" s="917"/>
      <c r="R140" s="918"/>
      <c r="S140" s="919"/>
      <c r="T140" s="185"/>
      <c r="U140" s="185"/>
      <c r="V140" s="186"/>
      <c r="W140" s="185"/>
      <c r="X140" s="187"/>
      <c r="Y140" s="143"/>
      <c r="Z140" s="184"/>
      <c r="AA140" s="917"/>
      <c r="AB140" s="918"/>
      <c r="AC140" s="919"/>
      <c r="AD140" s="185"/>
      <c r="AE140" s="185"/>
      <c r="AF140" s="186"/>
      <c r="AG140" s="185"/>
      <c r="AH140" s="187"/>
      <c r="AI140" s="143"/>
      <c r="AJ140" s="184"/>
      <c r="AK140" s="917"/>
      <c r="AL140" s="918"/>
      <c r="AM140" s="919"/>
      <c r="AN140" s="185"/>
      <c r="AO140" s="185"/>
      <c r="AP140" s="186"/>
      <c r="AQ140" s="185"/>
      <c r="AR140" s="187"/>
      <c r="AS140" s="143"/>
      <c r="AT140" s="184"/>
      <c r="AU140" s="917"/>
      <c r="AV140" s="918"/>
      <c r="AW140" s="919"/>
      <c r="AX140" s="185"/>
      <c r="AY140" s="185"/>
      <c r="AZ140" s="186"/>
      <c r="BA140" s="185"/>
      <c r="BB140" s="187"/>
    </row>
    <row r="141" spans="1:54" ht="15" customHeight="1" hidden="1" thickBot="1">
      <c r="A141" s="143"/>
      <c r="B141" s="143"/>
      <c r="C141" s="283"/>
      <c r="D141" s="917"/>
      <c r="E141" s="918"/>
      <c r="F141" s="919"/>
      <c r="G141" s="166"/>
      <c r="H141" s="166"/>
      <c r="I141" s="169"/>
      <c r="K141" s="190"/>
      <c r="L141" s="189"/>
      <c r="M141" s="191"/>
      <c r="N141" s="143"/>
      <c r="O141" s="143"/>
      <c r="P141" s="188"/>
      <c r="Q141" s="940"/>
      <c r="R141" s="941"/>
      <c r="S141" s="942"/>
      <c r="T141" s="189"/>
      <c r="U141" s="189"/>
      <c r="V141" s="190"/>
      <c r="W141" s="189"/>
      <c r="X141" s="191"/>
      <c r="Y141" s="143"/>
      <c r="Z141" s="188"/>
      <c r="AA141" s="940"/>
      <c r="AB141" s="941"/>
      <c r="AC141" s="942"/>
      <c r="AD141" s="189"/>
      <c r="AE141" s="189"/>
      <c r="AF141" s="190"/>
      <c r="AG141" s="189"/>
      <c r="AH141" s="191"/>
      <c r="AI141" s="143"/>
      <c r="AJ141" s="188"/>
      <c r="AK141" s="940"/>
      <c r="AL141" s="941"/>
      <c r="AM141" s="942"/>
      <c r="AN141" s="189"/>
      <c r="AO141" s="189"/>
      <c r="AP141" s="190"/>
      <c r="AQ141" s="189"/>
      <c r="AR141" s="191"/>
      <c r="AS141" s="143"/>
      <c r="AT141" s="188"/>
      <c r="AU141" s="940"/>
      <c r="AV141" s="941"/>
      <c r="AW141" s="942"/>
      <c r="AX141" s="189"/>
      <c r="AY141" s="189"/>
      <c r="AZ141" s="190"/>
      <c r="BA141" s="189"/>
      <c r="BB141" s="191"/>
    </row>
    <row r="142" spans="1:9" ht="12.75">
      <c r="A142" s="143"/>
      <c r="B142" s="143"/>
      <c r="C142" s="210">
        <v>611000</v>
      </c>
      <c r="D142" s="967" t="s">
        <v>69</v>
      </c>
      <c r="E142" s="968"/>
      <c r="F142" s="969"/>
      <c r="G142" s="166">
        <f>+G10+G33+G56+G79+G102</f>
        <v>0</v>
      </c>
      <c r="H142" s="166">
        <f>+H10+H33+H56+H79+H102</f>
        <v>0</v>
      </c>
      <c r="I142" s="169">
        <f>+I10+I33+I56+I79+I102</f>
        <v>0</v>
      </c>
    </row>
    <row r="143" spans="1:9" ht="12.75">
      <c r="A143" s="143"/>
      <c r="B143" s="143"/>
      <c r="C143" s="211">
        <v>612000</v>
      </c>
      <c r="D143" s="967" t="s">
        <v>211</v>
      </c>
      <c r="E143" s="968"/>
      <c r="F143" s="969"/>
      <c r="G143" s="166">
        <f aca="true" t="shared" si="1" ref="G143:I147">+G11+G34+G57+G80+G103</f>
        <v>0</v>
      </c>
      <c r="H143" s="166">
        <f t="shared" si="1"/>
        <v>0</v>
      </c>
      <c r="I143" s="169">
        <f t="shared" si="1"/>
        <v>0</v>
      </c>
    </row>
    <row r="144" spans="1:9" ht="12.75">
      <c r="A144" s="143"/>
      <c r="B144" s="143"/>
      <c r="C144" s="211">
        <v>613000</v>
      </c>
      <c r="D144" s="967" t="s">
        <v>642</v>
      </c>
      <c r="E144" s="968"/>
      <c r="F144" s="969"/>
      <c r="G144" s="166">
        <f t="shared" si="1"/>
        <v>0</v>
      </c>
      <c r="H144" s="166">
        <f t="shared" si="1"/>
        <v>0</v>
      </c>
      <c r="I144" s="169">
        <f t="shared" si="1"/>
        <v>0</v>
      </c>
    </row>
    <row r="145" spans="1:10" ht="12.75">
      <c r="A145" s="172"/>
      <c r="B145" s="172"/>
      <c r="C145" s="211">
        <v>614000</v>
      </c>
      <c r="D145" s="967" t="s">
        <v>108</v>
      </c>
      <c r="E145" s="968"/>
      <c r="F145" s="969"/>
      <c r="G145" s="166">
        <f t="shared" si="1"/>
        <v>0</v>
      </c>
      <c r="H145" s="166">
        <f t="shared" si="1"/>
        <v>0</v>
      </c>
      <c r="I145" s="169">
        <f t="shared" si="1"/>
        <v>0</v>
      </c>
      <c r="J145" s="178"/>
    </row>
    <row r="146" spans="1:9" ht="12.75">
      <c r="A146" s="143"/>
      <c r="B146" s="143"/>
      <c r="C146" s="215">
        <v>821000</v>
      </c>
      <c r="D146" s="964" t="s">
        <v>119</v>
      </c>
      <c r="E146" s="965"/>
      <c r="F146" s="966"/>
      <c r="G146" s="166">
        <f t="shared" si="1"/>
        <v>0</v>
      </c>
      <c r="H146" s="166">
        <f t="shared" si="1"/>
        <v>0</v>
      </c>
      <c r="I146" s="169">
        <f t="shared" si="1"/>
        <v>0</v>
      </c>
    </row>
    <row r="147" spans="1:9" ht="13.5" thickBot="1">
      <c r="A147" s="143"/>
      <c r="B147" s="143"/>
      <c r="C147" s="285"/>
      <c r="D147" s="961" t="s">
        <v>24</v>
      </c>
      <c r="E147" s="962"/>
      <c r="F147" s="963"/>
      <c r="G147" s="192">
        <f>+G15+G38+G61+G84+G107</f>
        <v>0</v>
      </c>
      <c r="H147" s="192">
        <f t="shared" si="1"/>
        <v>0</v>
      </c>
      <c r="I147" s="193">
        <f t="shared" si="1"/>
        <v>0</v>
      </c>
    </row>
  </sheetData>
  <sheetProtection/>
  <mergeCells count="235">
    <mergeCell ref="C112:D112"/>
    <mergeCell ref="E112:K112"/>
    <mergeCell ref="E116:F116"/>
    <mergeCell ref="H113:I113"/>
    <mergeCell ref="C115:D116"/>
    <mergeCell ref="E115:F115"/>
    <mergeCell ref="C113:D114"/>
    <mergeCell ref="E113:F114"/>
    <mergeCell ref="C119:D120"/>
    <mergeCell ref="E119:F119"/>
    <mergeCell ref="E120:F120"/>
    <mergeCell ref="E117:F117"/>
    <mergeCell ref="E118:F118"/>
    <mergeCell ref="C96:D97"/>
    <mergeCell ref="E96:F96"/>
    <mergeCell ref="E97:F97"/>
    <mergeCell ref="C109:D109"/>
    <mergeCell ref="E109:K109"/>
    <mergeCell ref="C92:D93"/>
    <mergeCell ref="E92:F92"/>
    <mergeCell ref="E93:F93"/>
    <mergeCell ref="C94:D95"/>
    <mergeCell ref="E94:F94"/>
    <mergeCell ref="E95:F95"/>
    <mergeCell ref="C89:D89"/>
    <mergeCell ref="E89:K89"/>
    <mergeCell ref="C90:D91"/>
    <mergeCell ref="E90:F91"/>
    <mergeCell ref="H90:I90"/>
    <mergeCell ref="C87:D87"/>
    <mergeCell ref="E87:K87"/>
    <mergeCell ref="C88:D88"/>
    <mergeCell ref="E88:K88"/>
    <mergeCell ref="C73:D74"/>
    <mergeCell ref="E73:F73"/>
    <mergeCell ref="E74:F74"/>
    <mergeCell ref="C86:D86"/>
    <mergeCell ref="E86:K86"/>
    <mergeCell ref="C69:D70"/>
    <mergeCell ref="E69:F69"/>
    <mergeCell ref="E70:F70"/>
    <mergeCell ref="C71:D72"/>
    <mergeCell ref="E71:F71"/>
    <mergeCell ref="E72:F72"/>
    <mergeCell ref="E66:K66"/>
    <mergeCell ref="C67:D68"/>
    <mergeCell ref="E67:F68"/>
    <mergeCell ref="H67:I67"/>
    <mergeCell ref="E51:F51"/>
    <mergeCell ref="E48:F48"/>
    <mergeCell ref="E49:F49"/>
    <mergeCell ref="E50:F50"/>
    <mergeCell ref="C42:D42"/>
    <mergeCell ref="C43:D43"/>
    <mergeCell ref="E43:K43"/>
    <mergeCell ref="C46:D47"/>
    <mergeCell ref="E46:F46"/>
    <mergeCell ref="E47:F47"/>
    <mergeCell ref="H44:I44"/>
    <mergeCell ref="D128:F128"/>
    <mergeCell ref="D106:F106"/>
    <mergeCell ref="C124:F124"/>
    <mergeCell ref="D125:F125"/>
    <mergeCell ref="C122:F123"/>
    <mergeCell ref="C110:D110"/>
    <mergeCell ref="E110:K110"/>
    <mergeCell ref="C111:D111"/>
    <mergeCell ref="E111:K111"/>
    <mergeCell ref="C117:D118"/>
    <mergeCell ref="C48:D49"/>
    <mergeCell ref="C50:D51"/>
    <mergeCell ref="C99:F100"/>
    <mergeCell ref="D15:F15"/>
    <mergeCell ref="D38:F38"/>
    <mergeCell ref="D61:F61"/>
    <mergeCell ref="D84:F84"/>
    <mergeCell ref="C44:D45"/>
    <mergeCell ref="E44:F45"/>
    <mergeCell ref="C40:D40"/>
    <mergeCell ref="E40:K40"/>
    <mergeCell ref="C41:D41"/>
    <mergeCell ref="D107:F107"/>
    <mergeCell ref="C101:F101"/>
    <mergeCell ref="D102:F102"/>
    <mergeCell ref="D103:F103"/>
    <mergeCell ref="D104:F104"/>
    <mergeCell ref="D105:F105"/>
    <mergeCell ref="D82:F82"/>
    <mergeCell ref="D83:F83"/>
    <mergeCell ref="D60:F60"/>
    <mergeCell ref="C78:F78"/>
    <mergeCell ref="D79:F79"/>
    <mergeCell ref="C65:D65"/>
    <mergeCell ref="E65:K65"/>
    <mergeCell ref="C66:D66"/>
    <mergeCell ref="C64:D64"/>
    <mergeCell ref="E64:K64"/>
    <mergeCell ref="C63:D63"/>
    <mergeCell ref="E63:K63"/>
    <mergeCell ref="D37:F37"/>
    <mergeCell ref="E21:F22"/>
    <mergeCell ref="D80:F80"/>
    <mergeCell ref="D81:F81"/>
    <mergeCell ref="C55:F55"/>
    <mergeCell ref="D56:F56"/>
    <mergeCell ref="C30:F31"/>
    <mergeCell ref="C53:F54"/>
    <mergeCell ref="C76:F77"/>
    <mergeCell ref="E41:K41"/>
    <mergeCell ref="AU141:AW141"/>
    <mergeCell ref="C32:F32"/>
    <mergeCell ref="D33:F33"/>
    <mergeCell ref="D144:F144"/>
    <mergeCell ref="Q138:S138"/>
    <mergeCell ref="AA138:AC138"/>
    <mergeCell ref="D57:F57"/>
    <mergeCell ref="D58:F58"/>
    <mergeCell ref="D59:F59"/>
    <mergeCell ref="D34:F34"/>
    <mergeCell ref="AA141:AC141"/>
    <mergeCell ref="AK141:AM141"/>
    <mergeCell ref="D146:F146"/>
    <mergeCell ref="D145:F145"/>
    <mergeCell ref="D143:F143"/>
    <mergeCell ref="D142:F142"/>
    <mergeCell ref="D141:F141"/>
    <mergeCell ref="D147:F147"/>
    <mergeCell ref="Q141:S141"/>
    <mergeCell ref="AK137:AM137"/>
    <mergeCell ref="AU137:AW137"/>
    <mergeCell ref="D140:F140"/>
    <mergeCell ref="AK138:AM138"/>
    <mergeCell ref="AU138:AW138"/>
    <mergeCell ref="C139:F139"/>
    <mergeCell ref="AU140:AW140"/>
    <mergeCell ref="Q140:S140"/>
    <mergeCell ref="AA140:AC140"/>
    <mergeCell ref="AK140:AM140"/>
    <mergeCell ref="AK135:AM135"/>
    <mergeCell ref="AU135:AW135"/>
    <mergeCell ref="AU136:AW136"/>
    <mergeCell ref="D137:F137"/>
    <mergeCell ref="Q136:S136"/>
    <mergeCell ref="AA136:AC136"/>
    <mergeCell ref="AK136:AM136"/>
    <mergeCell ref="D136:F136"/>
    <mergeCell ref="Q137:S137"/>
    <mergeCell ref="AA137:AC137"/>
    <mergeCell ref="AJ133:AM133"/>
    <mergeCell ref="AT133:AW133"/>
    <mergeCell ref="D135:F135"/>
    <mergeCell ref="Q134:S134"/>
    <mergeCell ref="AA134:AC134"/>
    <mergeCell ref="AK134:AM134"/>
    <mergeCell ref="AU134:AW134"/>
    <mergeCell ref="D134:F134"/>
    <mergeCell ref="Q135:S135"/>
    <mergeCell ref="AA135:AC135"/>
    <mergeCell ref="AK130:AM130"/>
    <mergeCell ref="AU130:AW130"/>
    <mergeCell ref="D133:F133"/>
    <mergeCell ref="Q131:S131"/>
    <mergeCell ref="AA131:AC131"/>
    <mergeCell ref="AK131:AM131"/>
    <mergeCell ref="AU131:AW131"/>
    <mergeCell ref="D130:F130"/>
    <mergeCell ref="P133:S133"/>
    <mergeCell ref="Z133:AC133"/>
    <mergeCell ref="AK128:AM128"/>
    <mergeCell ref="AU128:AW128"/>
    <mergeCell ref="Q129:S129"/>
    <mergeCell ref="AA129:AC129"/>
    <mergeCell ref="AK129:AM129"/>
    <mergeCell ref="AU129:AW129"/>
    <mergeCell ref="AJ126:AM126"/>
    <mergeCell ref="AT126:AW126"/>
    <mergeCell ref="Q127:S127"/>
    <mergeCell ref="AA127:AC127"/>
    <mergeCell ref="AK127:AM127"/>
    <mergeCell ref="AU127:AW127"/>
    <mergeCell ref="D129:F129"/>
    <mergeCell ref="C132:F132"/>
    <mergeCell ref="P126:S126"/>
    <mergeCell ref="Z126:AC126"/>
    <mergeCell ref="Q128:S128"/>
    <mergeCell ref="AA128:AC128"/>
    <mergeCell ref="Q130:S130"/>
    <mergeCell ref="AA130:AC130"/>
    <mergeCell ref="D126:F126"/>
    <mergeCell ref="D127:F127"/>
    <mergeCell ref="AU7:AW7"/>
    <mergeCell ref="D10:F10"/>
    <mergeCell ref="D11:F11"/>
    <mergeCell ref="C9:F9"/>
    <mergeCell ref="Q8:S8"/>
    <mergeCell ref="AA8:AC8"/>
    <mergeCell ref="AK8:AM8"/>
    <mergeCell ref="AU8:AW8"/>
    <mergeCell ref="C7:F8"/>
    <mergeCell ref="AK7:AM7"/>
    <mergeCell ref="C1:I1"/>
    <mergeCell ref="C20:D20"/>
    <mergeCell ref="E20:K20"/>
    <mergeCell ref="D2:I2"/>
    <mergeCell ref="C17:D17"/>
    <mergeCell ref="E17:K17"/>
    <mergeCell ref="C18:D18"/>
    <mergeCell ref="E18:K18"/>
    <mergeCell ref="D3:E3"/>
    <mergeCell ref="F3:I3"/>
    <mergeCell ref="D12:F12"/>
    <mergeCell ref="D13:F13"/>
    <mergeCell ref="C19:D19"/>
    <mergeCell ref="E19:K19"/>
    <mergeCell ref="D14:F14"/>
    <mergeCell ref="AM2:AR2"/>
    <mergeCell ref="AW2:BB2"/>
    <mergeCell ref="E42:K42"/>
    <mergeCell ref="C25:D26"/>
    <mergeCell ref="E25:F25"/>
    <mergeCell ref="E26:F26"/>
    <mergeCell ref="C27:D28"/>
    <mergeCell ref="E27:F27"/>
    <mergeCell ref="E28:F28"/>
    <mergeCell ref="C23:D24"/>
    <mergeCell ref="D35:F35"/>
    <mergeCell ref="D36:F36"/>
    <mergeCell ref="S2:X2"/>
    <mergeCell ref="AC2:AH2"/>
    <mergeCell ref="E23:F23"/>
    <mergeCell ref="E24:F24"/>
    <mergeCell ref="Q7:S7"/>
    <mergeCell ref="AA7:AC7"/>
    <mergeCell ref="C21:D22"/>
    <mergeCell ref="H21:I21"/>
  </mergeCells>
  <printOptions/>
  <pageMargins left="0.84" right="0.1968503937007874" top="0.1968503937007874" bottom="0.15748031496062992" header="0.31496062992125984" footer="0.31496062992125984"/>
  <pageSetup horizontalDpi="600" verticalDpi="600" orientation="portrait" paperSize="9" scale="91" r:id="rId3"/>
  <rowBreaks count="2" manualBreakCount="2">
    <brk id="52" min="2" max="8" man="1"/>
    <brk id="97" min="2" max="8" man="1"/>
  </rowBreaks>
  <legacyDrawing r:id="rId2"/>
</worksheet>
</file>

<file path=xl/worksheets/sheet13.xml><?xml version="1.0" encoding="utf-8"?>
<worksheet xmlns="http://schemas.openxmlformats.org/spreadsheetml/2006/main" xmlns:r="http://schemas.openxmlformats.org/officeDocument/2006/relationships">
  <dimension ref="A1:AT57"/>
  <sheetViews>
    <sheetView view="pageBreakPreview" zoomScaleSheetLayoutView="100" zoomScalePageLayoutView="0" workbookViewId="0" topLeftCell="A1">
      <selection activeCell="C9" sqref="C9:C11"/>
    </sheetView>
  </sheetViews>
  <sheetFormatPr defaultColWidth="9.140625" defaultRowHeight="12.75"/>
  <cols>
    <col min="1" max="1" width="3.421875" style="567" customWidth="1"/>
    <col min="2" max="2" width="7.8515625" style="568" customWidth="1"/>
    <col min="3" max="3" width="15.421875" style="0" customWidth="1"/>
    <col min="4" max="4" width="18.8515625" style="0" customWidth="1"/>
    <col min="5" max="5" width="16.8515625" style="0" customWidth="1"/>
    <col min="6" max="6" width="19.140625" style="0" customWidth="1"/>
    <col min="7" max="7" width="8.57421875" style="0" customWidth="1"/>
    <col min="8" max="8" width="11.7109375" style="0" customWidth="1"/>
    <col min="9" max="9" width="3.57421875" style="0" customWidth="1"/>
    <col min="10" max="10" width="12.421875" style="0" customWidth="1"/>
    <col min="11" max="11" width="3.28125" style="0" customWidth="1"/>
    <col min="12" max="12" width="7.28125" style="0" customWidth="1"/>
    <col min="13" max="13" width="12.28125" style="0" customWidth="1"/>
    <col min="14" max="14" width="3.28125" style="0" customWidth="1"/>
    <col min="15" max="15" width="13.7109375" style="0" customWidth="1"/>
    <col min="16" max="16" width="3.28125" style="0" customWidth="1"/>
    <col min="17" max="17" width="10.421875" style="569" customWidth="1"/>
    <col min="18" max="18" width="8.8515625" style="570" customWidth="1"/>
    <col min="19" max="19" width="16.57421875" style="570" customWidth="1"/>
    <col min="20" max="20" width="13.28125" style="570" customWidth="1"/>
    <col min="21" max="21" width="12.140625" style="570" customWidth="1"/>
    <col min="22" max="22" width="15.7109375" style="569" customWidth="1"/>
    <col min="23" max="23" width="11.00390625" style="569" customWidth="1"/>
    <col min="24" max="24" width="23.421875" style="569" customWidth="1"/>
    <col min="25" max="46" width="9.140625" style="509" customWidth="1"/>
  </cols>
  <sheetData>
    <row r="1" spans="1:24" s="509" customFormat="1" ht="12.75" customHeight="1">
      <c r="A1" s="1011" t="s">
        <v>50</v>
      </c>
      <c r="B1" s="1012"/>
      <c r="C1" s="1012"/>
      <c r="D1" s="1012"/>
      <c r="E1" s="1012"/>
      <c r="F1" s="1012"/>
      <c r="G1" s="1012"/>
      <c r="H1" s="1012"/>
      <c r="I1" s="1012"/>
      <c r="J1" s="1012"/>
      <c r="K1" s="1012"/>
      <c r="L1" s="1012"/>
      <c r="M1" s="1012"/>
      <c r="N1" s="1012"/>
      <c r="O1" s="1012"/>
      <c r="P1" s="1012"/>
      <c r="Q1" s="1012"/>
      <c r="R1" s="1012"/>
      <c r="S1" s="1012"/>
      <c r="T1" s="1012"/>
      <c r="U1" s="1012"/>
      <c r="V1" s="1012"/>
      <c r="W1" s="1012"/>
      <c r="X1" s="1012"/>
    </row>
    <row r="2" spans="1:24" s="509" customFormat="1" ht="12.75" customHeight="1">
      <c r="A2" s="511"/>
      <c r="B2" s="512"/>
      <c r="C2" s="512"/>
      <c r="D2" s="512"/>
      <c r="E2" s="512"/>
      <c r="F2" s="512"/>
      <c r="G2" s="512"/>
      <c r="H2" s="512"/>
      <c r="I2" s="512"/>
      <c r="J2" s="512"/>
      <c r="K2" s="512"/>
      <c r="L2" s="512"/>
      <c r="M2" s="512"/>
      <c r="N2" s="512"/>
      <c r="O2" s="512"/>
      <c r="P2" s="512"/>
      <c r="Q2" s="512"/>
      <c r="R2" s="512"/>
      <c r="S2" s="512"/>
      <c r="T2" s="512"/>
      <c r="U2" s="512"/>
      <c r="V2" s="512"/>
      <c r="W2" s="512"/>
      <c r="X2" s="512"/>
    </row>
    <row r="3" spans="1:24" s="509" customFormat="1" ht="12.75" customHeight="1">
      <c r="A3" s="511"/>
      <c r="B3" s="1000" t="s">
        <v>51</v>
      </c>
      <c r="C3" s="1000"/>
      <c r="D3" s="1000"/>
      <c r="E3" s="1000"/>
      <c r="F3" s="1000"/>
      <c r="G3" s="1000"/>
      <c r="H3" s="1000"/>
      <c r="I3" s="1000"/>
      <c r="J3" s="1000"/>
      <c r="K3" s="1000"/>
      <c r="L3" s="1000"/>
      <c r="M3" s="1000"/>
      <c r="N3" s="1000"/>
      <c r="O3" s="1000"/>
      <c r="P3" s="766"/>
      <c r="Q3" s="766"/>
      <c r="R3" s="766"/>
      <c r="S3" s="766"/>
      <c r="T3" s="766"/>
      <c r="U3" s="766"/>
      <c r="V3" s="766"/>
      <c r="W3" s="766"/>
      <c r="X3" s="766"/>
    </row>
    <row r="4" spans="1:24" s="509" customFormat="1" ht="12.75" customHeight="1">
      <c r="A4" s="511"/>
      <c r="B4" s="1000"/>
      <c r="C4" s="1000"/>
      <c r="D4" s="1000"/>
      <c r="E4" s="1000"/>
      <c r="F4" s="1000"/>
      <c r="G4" s="1000"/>
      <c r="H4" s="1000"/>
      <c r="I4" s="1000"/>
      <c r="J4" s="1000"/>
      <c r="K4" s="1000"/>
      <c r="L4" s="1000"/>
      <c r="M4" s="1000"/>
      <c r="N4" s="1000"/>
      <c r="O4" s="1000"/>
      <c r="P4" s="766"/>
      <c r="Q4" s="766"/>
      <c r="R4" s="766"/>
      <c r="S4" s="766"/>
      <c r="T4" s="766"/>
      <c r="U4" s="766"/>
      <c r="V4" s="766"/>
      <c r="W4" s="766"/>
      <c r="X4" s="766"/>
    </row>
    <row r="5" spans="1:24" s="509" customFormat="1" ht="12.75" customHeight="1">
      <c r="A5" s="510"/>
      <c r="B5" s="511"/>
      <c r="C5" s="512"/>
      <c r="D5" s="512"/>
      <c r="E5" s="512"/>
      <c r="F5" s="512"/>
      <c r="G5" s="512"/>
      <c r="H5" s="512"/>
      <c r="I5" s="512"/>
      <c r="J5" s="512"/>
      <c r="K5" s="512"/>
      <c r="L5" s="512"/>
      <c r="M5" s="512"/>
      <c r="N5" s="512"/>
      <c r="O5" s="512"/>
      <c r="P5" s="512"/>
      <c r="Q5" s="512"/>
      <c r="R5" s="512"/>
      <c r="S5" s="512"/>
      <c r="T5" s="512"/>
      <c r="U5" s="512"/>
      <c r="V5" s="512"/>
      <c r="W5" s="512"/>
      <c r="X5" s="512"/>
    </row>
    <row r="6" spans="1:23" s="513" customFormat="1" ht="12.75">
      <c r="A6" s="1013" t="s">
        <v>52</v>
      </c>
      <c r="B6" s="1013"/>
      <c r="C6" s="1013"/>
      <c r="D6" s="1013"/>
      <c r="E6" s="1013"/>
      <c r="F6" s="1013"/>
      <c r="G6" s="1013"/>
      <c r="H6" s="1013"/>
      <c r="I6" s="1013"/>
      <c r="J6" s="1013"/>
      <c r="K6" s="1013"/>
      <c r="L6" s="1013"/>
      <c r="M6" s="1013"/>
      <c r="N6" s="1013"/>
      <c r="O6" s="1013"/>
      <c r="P6" s="1013"/>
      <c r="Q6" s="1013"/>
      <c r="R6" s="1013"/>
      <c r="S6" s="1013"/>
      <c r="T6" s="1013"/>
      <c r="U6" s="1013"/>
      <c r="V6" s="1013"/>
      <c r="W6" s="1013"/>
    </row>
    <row r="7" spans="1:23" s="513" customFormat="1" ht="12.75">
      <c r="A7" s="1013" t="s">
        <v>82</v>
      </c>
      <c r="B7" s="1013"/>
      <c r="C7" s="1013"/>
      <c r="D7" s="1013"/>
      <c r="E7" s="1013"/>
      <c r="F7" s="1013"/>
      <c r="G7" s="1013"/>
      <c r="H7" s="1013"/>
      <c r="I7" s="1013"/>
      <c r="J7" s="1013"/>
      <c r="K7" s="1013"/>
      <c r="L7" s="1013"/>
      <c r="M7" s="1013"/>
      <c r="N7" s="1013"/>
      <c r="O7" s="1013"/>
      <c r="P7" s="1013"/>
      <c r="Q7" s="1013"/>
      <c r="R7" s="1013"/>
      <c r="S7" s="1013"/>
      <c r="T7" s="1013"/>
      <c r="U7" s="1013"/>
      <c r="V7" s="1013"/>
      <c r="W7" s="1013"/>
    </row>
    <row r="8" spans="1:24" s="513" customFormat="1" ht="13.5" thickBot="1">
      <c r="A8" s="514"/>
      <c r="B8" s="514"/>
      <c r="C8" s="514"/>
      <c r="D8" s="514"/>
      <c r="E8" s="514"/>
      <c r="F8" s="514"/>
      <c r="G8" s="514"/>
      <c r="H8" s="514"/>
      <c r="I8" s="514"/>
      <c r="J8" s="514"/>
      <c r="K8" s="514"/>
      <c r="L8" s="514"/>
      <c r="M8" s="514"/>
      <c r="N8" s="514"/>
      <c r="O8" s="514"/>
      <c r="P8" s="514"/>
      <c r="Q8" s="514"/>
      <c r="R8" s="514"/>
      <c r="S8" s="514"/>
      <c r="T8" s="514"/>
      <c r="U8" s="514"/>
      <c r="V8" s="514"/>
      <c r="W8" s="276"/>
      <c r="X8" s="276" t="s">
        <v>64</v>
      </c>
    </row>
    <row r="9" spans="1:46" s="516" customFormat="1" ht="25.5" customHeight="1" thickBot="1">
      <c r="A9" s="1014" t="s">
        <v>27</v>
      </c>
      <c r="B9" s="1017" t="s">
        <v>28</v>
      </c>
      <c r="C9" s="1020" t="s">
        <v>67</v>
      </c>
      <c r="D9" s="1017" t="s">
        <v>29</v>
      </c>
      <c r="E9" s="1017" t="s">
        <v>30</v>
      </c>
      <c r="F9" s="1017" t="s">
        <v>53</v>
      </c>
      <c r="G9" s="1023" t="s">
        <v>87</v>
      </c>
      <c r="H9" s="1002"/>
      <c r="I9" s="1002"/>
      <c r="J9" s="1002"/>
      <c r="K9" s="1024"/>
      <c r="L9" s="1001" t="s">
        <v>88</v>
      </c>
      <c r="M9" s="1002"/>
      <c r="N9" s="1002"/>
      <c r="O9" s="1002"/>
      <c r="P9" s="1003"/>
      <c r="Q9" s="1004" t="s">
        <v>56</v>
      </c>
      <c r="R9" s="1006" t="s">
        <v>58</v>
      </c>
      <c r="S9" s="1007"/>
      <c r="T9" s="1007"/>
      <c r="U9" s="1008"/>
      <c r="V9" s="1009" t="s">
        <v>62</v>
      </c>
      <c r="W9" s="1009" t="s">
        <v>63</v>
      </c>
      <c r="X9" s="1010" t="s">
        <v>65</v>
      </c>
      <c r="Y9" s="515"/>
      <c r="Z9" s="515"/>
      <c r="AA9" s="515"/>
      <c r="AB9" s="515"/>
      <c r="AC9" s="515"/>
      <c r="AD9" s="515"/>
      <c r="AE9" s="515"/>
      <c r="AF9" s="515"/>
      <c r="AG9" s="515"/>
      <c r="AH9" s="515"/>
      <c r="AI9" s="515"/>
      <c r="AJ9" s="515"/>
      <c r="AK9" s="515"/>
      <c r="AL9" s="515"/>
      <c r="AM9" s="515"/>
      <c r="AN9" s="515"/>
      <c r="AO9" s="515"/>
      <c r="AP9" s="515"/>
      <c r="AQ9" s="515"/>
      <c r="AR9" s="515"/>
      <c r="AS9" s="515"/>
      <c r="AT9" s="515"/>
    </row>
    <row r="10" spans="1:46" s="516" customFormat="1" ht="68.25" thickBot="1">
      <c r="A10" s="1015"/>
      <c r="B10" s="1018"/>
      <c r="C10" s="1021"/>
      <c r="D10" s="1018"/>
      <c r="E10" s="1018"/>
      <c r="F10" s="1018"/>
      <c r="G10" s="517" t="s">
        <v>31</v>
      </c>
      <c r="H10" s="518" t="s">
        <v>54</v>
      </c>
      <c r="I10" s="519" t="s">
        <v>132</v>
      </c>
      <c r="J10" s="520" t="s">
        <v>55</v>
      </c>
      <c r="K10" s="521" t="s">
        <v>132</v>
      </c>
      <c r="L10" s="522" t="s">
        <v>31</v>
      </c>
      <c r="M10" s="518" t="s">
        <v>54</v>
      </c>
      <c r="N10" s="519" t="s">
        <v>132</v>
      </c>
      <c r="O10" s="520" t="s">
        <v>55</v>
      </c>
      <c r="P10" s="523" t="s">
        <v>132</v>
      </c>
      <c r="Q10" s="1005"/>
      <c r="R10" s="524" t="s">
        <v>57</v>
      </c>
      <c r="S10" s="525" t="s">
        <v>59</v>
      </c>
      <c r="T10" s="526" t="s">
        <v>60</v>
      </c>
      <c r="U10" s="527" t="s">
        <v>61</v>
      </c>
      <c r="V10" s="746"/>
      <c r="W10" s="749"/>
      <c r="X10" s="802"/>
      <c r="Y10" s="515"/>
      <c r="Z10" s="515"/>
      <c r="AA10" s="515"/>
      <c r="AB10" s="515"/>
      <c r="AC10" s="515"/>
      <c r="AD10" s="515"/>
      <c r="AE10" s="515"/>
      <c r="AF10" s="515"/>
      <c r="AG10" s="515"/>
      <c r="AH10" s="515"/>
      <c r="AI10" s="515"/>
      <c r="AJ10" s="515"/>
      <c r="AK10" s="515"/>
      <c r="AL10" s="515"/>
      <c r="AM10" s="515"/>
      <c r="AN10" s="515"/>
      <c r="AO10" s="515"/>
      <c r="AP10" s="515"/>
      <c r="AQ10" s="515"/>
      <c r="AR10" s="515"/>
      <c r="AS10" s="515"/>
      <c r="AT10" s="515"/>
    </row>
    <row r="11" spans="1:46" s="542" customFormat="1" ht="88.5" customHeight="1" thickBot="1">
      <c r="A11" s="1016"/>
      <c r="B11" s="1019"/>
      <c r="C11" s="1022"/>
      <c r="D11" s="1019"/>
      <c r="E11" s="1019"/>
      <c r="F11" s="1019"/>
      <c r="G11" s="528" t="s">
        <v>32</v>
      </c>
      <c r="H11" s="529" t="s">
        <v>33</v>
      </c>
      <c r="I11" s="530"/>
      <c r="J11" s="529" t="s">
        <v>34</v>
      </c>
      <c r="K11" s="531"/>
      <c r="L11" s="532" t="s">
        <v>35</v>
      </c>
      <c r="M11" s="529" t="s">
        <v>36</v>
      </c>
      <c r="N11" s="530"/>
      <c r="O11" s="529" t="s">
        <v>37</v>
      </c>
      <c r="P11" s="533"/>
      <c r="Q11" s="534" t="s">
        <v>38</v>
      </c>
      <c r="R11" s="535" t="s">
        <v>39</v>
      </c>
      <c r="S11" s="536" t="s">
        <v>40</v>
      </c>
      <c r="T11" s="537" t="s">
        <v>41</v>
      </c>
      <c r="U11" s="538" t="s">
        <v>42</v>
      </c>
      <c r="V11" s="539" t="s">
        <v>43</v>
      </c>
      <c r="W11" s="540" t="s">
        <v>44</v>
      </c>
      <c r="X11" s="680"/>
      <c r="Y11" s="541"/>
      <c r="Z11" s="541"/>
      <c r="AA11" s="541"/>
      <c r="AB11" s="541"/>
      <c r="AC11" s="541"/>
      <c r="AD11" s="541"/>
      <c r="AE11" s="541"/>
      <c r="AF11" s="541"/>
      <c r="AG11" s="541"/>
      <c r="AH11" s="541"/>
      <c r="AI11" s="541"/>
      <c r="AJ11" s="541"/>
      <c r="AK11" s="541"/>
      <c r="AL11" s="541"/>
      <c r="AM11" s="541"/>
      <c r="AN11" s="541"/>
      <c r="AO11" s="541"/>
      <c r="AP11" s="541"/>
      <c r="AQ11" s="541"/>
      <c r="AR11" s="541"/>
      <c r="AS11" s="541"/>
      <c r="AT11" s="541"/>
    </row>
    <row r="12" spans="1:46" s="553" customFormat="1" ht="111" customHeight="1" thickBot="1">
      <c r="A12" s="543">
        <v>1</v>
      </c>
      <c r="B12" s="544"/>
      <c r="C12" s="545"/>
      <c r="D12" s="545"/>
      <c r="E12" s="545"/>
      <c r="F12" s="545"/>
      <c r="G12" s="546">
        <f>+H12+J12</f>
        <v>0</v>
      </c>
      <c r="H12" s="547"/>
      <c r="I12" s="548" t="e">
        <f>+H12/G12</f>
        <v>#DIV/0!</v>
      </c>
      <c r="J12" s="547"/>
      <c r="K12" s="549" t="e">
        <f>+J12/G12</f>
        <v>#DIV/0!</v>
      </c>
      <c r="L12" s="546">
        <f>+M12+O12</f>
        <v>0</v>
      </c>
      <c r="M12" s="547"/>
      <c r="N12" s="548" t="e">
        <f>+M12/L12</f>
        <v>#DIV/0!</v>
      </c>
      <c r="O12" s="547"/>
      <c r="P12" s="549" t="e">
        <f>+O12/L12</f>
        <v>#DIV/0!</v>
      </c>
      <c r="Q12" s="546">
        <f>+H12+M12</f>
        <v>0</v>
      </c>
      <c r="R12" s="547"/>
      <c r="S12" s="547"/>
      <c r="T12" s="547"/>
      <c r="U12" s="547"/>
      <c r="V12" s="546">
        <f>+R12+S12+T12+U12</f>
        <v>0</v>
      </c>
      <c r="W12" s="550">
        <f>+Q12+V12</f>
        <v>0</v>
      </c>
      <c r="X12" s="551">
        <f>+R12+W12</f>
        <v>0</v>
      </c>
      <c r="Y12" s="552"/>
      <c r="Z12" s="552"/>
      <c r="AA12" s="552"/>
      <c r="AB12" s="552"/>
      <c r="AC12" s="552"/>
      <c r="AD12" s="552"/>
      <c r="AE12" s="552"/>
      <c r="AF12" s="552"/>
      <c r="AG12" s="552"/>
      <c r="AH12" s="552"/>
      <c r="AI12" s="552"/>
      <c r="AJ12" s="552"/>
      <c r="AK12" s="552"/>
      <c r="AL12" s="552"/>
      <c r="AM12" s="552"/>
      <c r="AN12" s="552"/>
      <c r="AO12" s="552"/>
      <c r="AP12" s="552"/>
      <c r="AQ12" s="552"/>
      <c r="AR12" s="552"/>
      <c r="AS12" s="552"/>
      <c r="AT12" s="552"/>
    </row>
    <row r="13" spans="1:46" s="553" customFormat="1" ht="91.5" customHeight="1">
      <c r="A13" s="543">
        <v>2</v>
      </c>
      <c r="B13" s="554"/>
      <c r="C13" s="555"/>
      <c r="D13" s="555"/>
      <c r="E13" s="555"/>
      <c r="F13" s="555"/>
      <c r="G13" s="546"/>
      <c r="H13" s="549"/>
      <c r="I13" s="548"/>
      <c r="J13" s="549"/>
      <c r="K13" s="549"/>
      <c r="L13" s="546"/>
      <c r="M13" s="549"/>
      <c r="N13" s="548"/>
      <c r="O13" s="549"/>
      <c r="P13" s="549"/>
      <c r="Q13" s="546"/>
      <c r="R13" s="556"/>
      <c r="S13" s="557"/>
      <c r="T13" s="546"/>
      <c r="U13" s="546"/>
      <c r="V13" s="546"/>
      <c r="W13" s="550"/>
      <c r="X13" s="550"/>
      <c r="Y13" s="552"/>
      <c r="Z13" s="552"/>
      <c r="AA13" s="552"/>
      <c r="AB13" s="552"/>
      <c r="AC13" s="552"/>
      <c r="AD13" s="552"/>
      <c r="AE13" s="552"/>
      <c r="AF13" s="552"/>
      <c r="AG13" s="552"/>
      <c r="AH13" s="552"/>
      <c r="AI13" s="552"/>
      <c r="AJ13" s="552"/>
      <c r="AK13" s="552"/>
      <c r="AL13" s="552"/>
      <c r="AM13" s="552"/>
      <c r="AN13" s="552"/>
      <c r="AO13" s="552"/>
      <c r="AP13" s="552"/>
      <c r="AQ13" s="552"/>
      <c r="AR13" s="552"/>
      <c r="AS13" s="552"/>
      <c r="AT13" s="552"/>
    </row>
    <row r="14" spans="1:46" s="553" customFormat="1" ht="90.75" customHeight="1">
      <c r="A14" s="543">
        <v>3</v>
      </c>
      <c r="B14" s="558"/>
      <c r="C14" s="559"/>
      <c r="D14" s="559"/>
      <c r="E14" s="559"/>
      <c r="F14" s="559"/>
      <c r="G14" s="546"/>
      <c r="H14" s="549"/>
      <c r="I14" s="548"/>
      <c r="J14" s="549"/>
      <c r="K14" s="549"/>
      <c r="L14" s="546"/>
      <c r="M14" s="549"/>
      <c r="N14" s="548"/>
      <c r="O14" s="549"/>
      <c r="P14" s="549"/>
      <c r="Q14" s="546"/>
      <c r="R14" s="556"/>
      <c r="S14" s="557"/>
      <c r="T14" s="546"/>
      <c r="U14" s="546"/>
      <c r="V14" s="546"/>
      <c r="W14" s="550"/>
      <c r="X14" s="550"/>
      <c r="Y14" s="552"/>
      <c r="Z14" s="552"/>
      <c r="AA14" s="552"/>
      <c r="AB14" s="552"/>
      <c r="AC14" s="552"/>
      <c r="AD14" s="552"/>
      <c r="AE14" s="552"/>
      <c r="AF14" s="552"/>
      <c r="AG14" s="552"/>
      <c r="AH14" s="552"/>
      <c r="AI14" s="552"/>
      <c r="AJ14" s="552"/>
      <c r="AK14" s="552"/>
      <c r="AL14" s="552"/>
      <c r="AM14" s="552"/>
      <c r="AN14" s="552"/>
      <c r="AO14" s="552"/>
      <c r="AP14" s="552"/>
      <c r="AQ14" s="552"/>
      <c r="AR14" s="552"/>
      <c r="AS14" s="552"/>
      <c r="AT14" s="552"/>
    </row>
    <row r="15" spans="1:46" s="553" customFormat="1" ht="94.5" customHeight="1">
      <c r="A15" s="543">
        <v>4</v>
      </c>
      <c r="B15" s="558"/>
      <c r="C15" s="559"/>
      <c r="D15" s="559"/>
      <c r="E15" s="559"/>
      <c r="F15" s="559"/>
      <c r="G15" s="546"/>
      <c r="H15" s="549"/>
      <c r="I15" s="548"/>
      <c r="J15" s="549"/>
      <c r="K15" s="549"/>
      <c r="L15" s="546"/>
      <c r="M15" s="549"/>
      <c r="N15" s="548"/>
      <c r="O15" s="549"/>
      <c r="P15" s="549"/>
      <c r="Q15" s="546"/>
      <c r="R15" s="556"/>
      <c r="S15" s="557"/>
      <c r="T15" s="546"/>
      <c r="U15" s="546"/>
      <c r="V15" s="546"/>
      <c r="W15" s="550"/>
      <c r="X15" s="550"/>
      <c r="Y15" s="552"/>
      <c r="Z15" s="552"/>
      <c r="AA15" s="552"/>
      <c r="AB15" s="552"/>
      <c r="AC15" s="552"/>
      <c r="AD15" s="552"/>
      <c r="AE15" s="552"/>
      <c r="AF15" s="552"/>
      <c r="AG15" s="552"/>
      <c r="AH15" s="552"/>
      <c r="AI15" s="552"/>
      <c r="AJ15" s="552"/>
      <c r="AK15" s="552"/>
      <c r="AL15" s="552"/>
      <c r="AM15" s="552"/>
      <c r="AN15" s="552"/>
      <c r="AO15" s="552"/>
      <c r="AP15" s="552"/>
      <c r="AQ15" s="552"/>
      <c r="AR15" s="552"/>
      <c r="AS15" s="552"/>
      <c r="AT15" s="552"/>
    </row>
    <row r="16" spans="1:46" s="553" customFormat="1" ht="93" customHeight="1" thickBot="1">
      <c r="A16" s="543">
        <v>5</v>
      </c>
      <c r="B16" s="558"/>
      <c r="C16" s="559"/>
      <c r="D16" s="559"/>
      <c r="E16" s="559"/>
      <c r="F16" s="559"/>
      <c r="G16" s="546"/>
      <c r="H16" s="549"/>
      <c r="I16" s="548"/>
      <c r="J16" s="549"/>
      <c r="K16" s="549"/>
      <c r="L16" s="546"/>
      <c r="M16" s="549"/>
      <c r="N16" s="548"/>
      <c r="O16" s="549"/>
      <c r="P16" s="549"/>
      <c r="Q16" s="546"/>
      <c r="R16" s="556"/>
      <c r="S16" s="557"/>
      <c r="T16" s="546"/>
      <c r="U16" s="546"/>
      <c r="V16" s="546"/>
      <c r="W16" s="550"/>
      <c r="X16" s="550"/>
      <c r="Y16" s="552"/>
      <c r="Z16" s="552"/>
      <c r="AA16" s="552"/>
      <c r="AB16" s="552"/>
      <c r="AC16" s="552"/>
      <c r="AD16" s="552"/>
      <c r="AE16" s="552"/>
      <c r="AF16" s="552"/>
      <c r="AG16" s="552"/>
      <c r="AH16" s="552"/>
      <c r="AI16" s="552"/>
      <c r="AJ16" s="552"/>
      <c r="AK16" s="552"/>
      <c r="AL16" s="552"/>
      <c r="AM16" s="552"/>
      <c r="AN16" s="552"/>
      <c r="AO16" s="552"/>
      <c r="AP16" s="552"/>
      <c r="AQ16" s="552"/>
      <c r="AR16" s="552"/>
      <c r="AS16" s="552"/>
      <c r="AT16" s="552"/>
    </row>
    <row r="17" spans="1:24" ht="13.5" customHeight="1" thickBot="1">
      <c r="A17" s="990" t="s">
        <v>521</v>
      </c>
      <c r="B17" s="991"/>
      <c r="C17" s="991"/>
      <c r="D17" s="560"/>
      <c r="E17" s="560"/>
      <c r="F17" s="560"/>
      <c r="G17" s="561">
        <f>+G16+G15+G14+G13+G12</f>
        <v>0</v>
      </c>
      <c r="H17" s="561">
        <f>+H16+H15+H14+H13+H12</f>
        <v>0</v>
      </c>
      <c r="I17" s="562" t="e">
        <f>+H17/G17</f>
        <v>#DIV/0!</v>
      </c>
      <c r="J17" s="561">
        <f>+J16+J15+J14+J13+J12</f>
        <v>0</v>
      </c>
      <c r="K17" s="562" t="e">
        <f>+J17/I17</f>
        <v>#DIV/0!</v>
      </c>
      <c r="L17" s="561">
        <f>+L16+L15+L14+L13+L12</f>
        <v>0</v>
      </c>
      <c r="M17" s="561">
        <f>+M16+M15+M14+M13+M12</f>
        <v>0</v>
      </c>
      <c r="N17" s="562" t="e">
        <f>+M17/L17</f>
        <v>#DIV/0!</v>
      </c>
      <c r="O17" s="561">
        <f>+O16+O15+O14+O13+O12</f>
        <v>0</v>
      </c>
      <c r="P17" s="562" t="e">
        <f>+O17/L17</f>
        <v>#DIV/0!</v>
      </c>
      <c r="Q17" s="561">
        <f aca="true" t="shared" si="0" ref="Q17:W17">+Q16+Q15+Q14+Q13+Q12</f>
        <v>0</v>
      </c>
      <c r="R17" s="561">
        <f t="shared" si="0"/>
        <v>0</v>
      </c>
      <c r="S17" s="561">
        <f t="shared" si="0"/>
        <v>0</v>
      </c>
      <c r="T17" s="561">
        <f t="shared" si="0"/>
        <v>0</v>
      </c>
      <c r="U17" s="561">
        <f t="shared" si="0"/>
        <v>0</v>
      </c>
      <c r="V17" s="561">
        <f t="shared" si="0"/>
        <v>0</v>
      </c>
      <c r="W17" s="561">
        <f t="shared" si="0"/>
        <v>0</v>
      </c>
      <c r="X17" s="563"/>
    </row>
    <row r="18" spans="1:24" ht="13.5" thickBot="1">
      <c r="A18" s="510"/>
      <c r="B18" s="564"/>
      <c r="C18" s="509"/>
      <c r="D18" s="509"/>
      <c r="E18" s="509"/>
      <c r="F18" s="509"/>
      <c r="G18" s="509"/>
      <c r="H18" s="509"/>
      <c r="I18" s="509"/>
      <c r="J18" s="509"/>
      <c r="K18" s="509"/>
      <c r="L18" s="509"/>
      <c r="M18" s="509"/>
      <c r="N18" s="509"/>
      <c r="O18" s="509"/>
      <c r="P18" s="509"/>
      <c r="Q18" s="565"/>
      <c r="R18" s="566"/>
      <c r="S18" s="566"/>
      <c r="T18" s="566"/>
      <c r="U18" s="566"/>
      <c r="V18" s="565"/>
      <c r="W18" s="565"/>
      <c r="X18" s="565"/>
    </row>
    <row r="19" spans="1:24" ht="12.75">
      <c r="A19" s="992" t="s">
        <v>66</v>
      </c>
      <c r="B19" s="846"/>
      <c r="C19" s="846"/>
      <c r="D19" s="846"/>
      <c r="E19" s="846"/>
      <c r="F19" s="846"/>
      <c r="G19" s="846"/>
      <c r="H19" s="846"/>
      <c r="I19" s="846"/>
      <c r="J19" s="846"/>
      <c r="K19" s="846"/>
      <c r="L19" s="846"/>
      <c r="M19" s="846"/>
      <c r="N19" s="846"/>
      <c r="O19" s="846"/>
      <c r="P19" s="846"/>
      <c r="Q19" s="846"/>
      <c r="R19" s="846"/>
      <c r="S19" s="846"/>
      <c r="T19" s="846"/>
      <c r="U19" s="846"/>
      <c r="V19" s="846"/>
      <c r="W19" s="846"/>
      <c r="X19" s="993"/>
    </row>
    <row r="20" spans="1:24" ht="12.75">
      <c r="A20" s="994"/>
      <c r="B20" s="995"/>
      <c r="C20" s="995"/>
      <c r="D20" s="995"/>
      <c r="E20" s="995"/>
      <c r="F20" s="995"/>
      <c r="G20" s="995"/>
      <c r="H20" s="995"/>
      <c r="I20" s="995"/>
      <c r="J20" s="995"/>
      <c r="K20" s="995"/>
      <c r="L20" s="995"/>
      <c r="M20" s="995"/>
      <c r="N20" s="995"/>
      <c r="O20" s="995"/>
      <c r="P20" s="995"/>
      <c r="Q20" s="995"/>
      <c r="R20" s="995"/>
      <c r="S20" s="995"/>
      <c r="T20" s="995"/>
      <c r="U20" s="995"/>
      <c r="V20" s="995"/>
      <c r="W20" s="995"/>
      <c r="X20" s="996"/>
    </row>
    <row r="21" spans="1:24" ht="12.75">
      <c r="A21" s="994"/>
      <c r="B21" s="995"/>
      <c r="C21" s="995"/>
      <c r="D21" s="995"/>
      <c r="E21" s="995"/>
      <c r="F21" s="995"/>
      <c r="G21" s="995"/>
      <c r="H21" s="995"/>
      <c r="I21" s="995"/>
      <c r="J21" s="995"/>
      <c r="K21" s="995"/>
      <c r="L21" s="995"/>
      <c r="M21" s="995"/>
      <c r="N21" s="995"/>
      <c r="O21" s="995"/>
      <c r="P21" s="995"/>
      <c r="Q21" s="995"/>
      <c r="R21" s="995"/>
      <c r="S21" s="995"/>
      <c r="T21" s="995"/>
      <c r="U21" s="995"/>
      <c r="V21" s="995"/>
      <c r="W21" s="995"/>
      <c r="X21" s="996"/>
    </row>
    <row r="22" spans="1:24" ht="12.75">
      <c r="A22" s="994"/>
      <c r="B22" s="995"/>
      <c r="C22" s="995"/>
      <c r="D22" s="995"/>
      <c r="E22" s="995"/>
      <c r="F22" s="995"/>
      <c r="G22" s="995"/>
      <c r="H22" s="995"/>
      <c r="I22" s="995"/>
      <c r="J22" s="995"/>
      <c r="K22" s="995"/>
      <c r="L22" s="995"/>
      <c r="M22" s="995"/>
      <c r="N22" s="995"/>
      <c r="O22" s="995"/>
      <c r="P22" s="995"/>
      <c r="Q22" s="995"/>
      <c r="R22" s="995"/>
      <c r="S22" s="995"/>
      <c r="T22" s="995"/>
      <c r="U22" s="995"/>
      <c r="V22" s="995"/>
      <c r="W22" s="995"/>
      <c r="X22" s="996"/>
    </row>
    <row r="23" spans="1:24" ht="12.75">
      <c r="A23" s="994"/>
      <c r="B23" s="995"/>
      <c r="C23" s="995"/>
      <c r="D23" s="995"/>
      <c r="E23" s="995"/>
      <c r="F23" s="995"/>
      <c r="G23" s="995"/>
      <c r="H23" s="995"/>
      <c r="I23" s="995"/>
      <c r="J23" s="995"/>
      <c r="K23" s="995"/>
      <c r="L23" s="995"/>
      <c r="M23" s="995"/>
      <c r="N23" s="995"/>
      <c r="O23" s="995"/>
      <c r="P23" s="995"/>
      <c r="Q23" s="995"/>
      <c r="R23" s="995"/>
      <c r="S23" s="995"/>
      <c r="T23" s="995"/>
      <c r="U23" s="995"/>
      <c r="V23" s="995"/>
      <c r="W23" s="995"/>
      <c r="X23" s="996"/>
    </row>
    <row r="24" spans="1:24" ht="12.75">
      <c r="A24" s="994"/>
      <c r="B24" s="995"/>
      <c r="C24" s="995"/>
      <c r="D24" s="995"/>
      <c r="E24" s="995"/>
      <c r="F24" s="995"/>
      <c r="G24" s="995"/>
      <c r="H24" s="995"/>
      <c r="I24" s="995"/>
      <c r="J24" s="995"/>
      <c r="K24" s="995"/>
      <c r="L24" s="995"/>
      <c r="M24" s="995"/>
      <c r="N24" s="995"/>
      <c r="O24" s="995"/>
      <c r="P24" s="995"/>
      <c r="Q24" s="995"/>
      <c r="R24" s="995"/>
      <c r="S24" s="995"/>
      <c r="T24" s="995"/>
      <c r="U24" s="995"/>
      <c r="V24" s="995"/>
      <c r="W24" s="995"/>
      <c r="X24" s="996"/>
    </row>
    <row r="25" spans="1:24" ht="12.75">
      <c r="A25" s="994"/>
      <c r="B25" s="995"/>
      <c r="C25" s="995"/>
      <c r="D25" s="995"/>
      <c r="E25" s="995"/>
      <c r="F25" s="995"/>
      <c r="G25" s="995"/>
      <c r="H25" s="995"/>
      <c r="I25" s="995"/>
      <c r="J25" s="995"/>
      <c r="K25" s="995"/>
      <c r="L25" s="995"/>
      <c r="M25" s="995"/>
      <c r="N25" s="995"/>
      <c r="O25" s="995"/>
      <c r="P25" s="995"/>
      <c r="Q25" s="995"/>
      <c r="R25" s="995"/>
      <c r="S25" s="995"/>
      <c r="T25" s="995"/>
      <c r="U25" s="995"/>
      <c r="V25" s="995"/>
      <c r="W25" s="995"/>
      <c r="X25" s="996"/>
    </row>
    <row r="26" spans="1:24" ht="12.75">
      <c r="A26" s="994"/>
      <c r="B26" s="995"/>
      <c r="C26" s="995"/>
      <c r="D26" s="995"/>
      <c r="E26" s="995"/>
      <c r="F26" s="995"/>
      <c r="G26" s="995"/>
      <c r="H26" s="995"/>
      <c r="I26" s="995"/>
      <c r="J26" s="995"/>
      <c r="K26" s="995"/>
      <c r="L26" s="995"/>
      <c r="M26" s="995"/>
      <c r="N26" s="995"/>
      <c r="O26" s="995"/>
      <c r="P26" s="995"/>
      <c r="Q26" s="995"/>
      <c r="R26" s="995"/>
      <c r="S26" s="995"/>
      <c r="T26" s="995"/>
      <c r="U26" s="995"/>
      <c r="V26" s="995"/>
      <c r="W26" s="995"/>
      <c r="X26" s="996"/>
    </row>
    <row r="27" spans="1:24" ht="12.75">
      <c r="A27" s="994"/>
      <c r="B27" s="995"/>
      <c r="C27" s="995"/>
      <c r="D27" s="995"/>
      <c r="E27" s="995"/>
      <c r="F27" s="995"/>
      <c r="G27" s="995"/>
      <c r="H27" s="995"/>
      <c r="I27" s="995"/>
      <c r="J27" s="995"/>
      <c r="K27" s="995"/>
      <c r="L27" s="995"/>
      <c r="M27" s="995"/>
      <c r="N27" s="995"/>
      <c r="O27" s="995"/>
      <c r="P27" s="995"/>
      <c r="Q27" s="995"/>
      <c r="R27" s="995"/>
      <c r="S27" s="995"/>
      <c r="T27" s="995"/>
      <c r="U27" s="995"/>
      <c r="V27" s="995"/>
      <c r="W27" s="995"/>
      <c r="X27" s="996"/>
    </row>
    <row r="28" spans="1:24" ht="12.75">
      <c r="A28" s="994"/>
      <c r="B28" s="995"/>
      <c r="C28" s="995"/>
      <c r="D28" s="995"/>
      <c r="E28" s="995"/>
      <c r="F28" s="995"/>
      <c r="G28" s="995"/>
      <c r="H28" s="995"/>
      <c r="I28" s="995"/>
      <c r="J28" s="995"/>
      <c r="K28" s="995"/>
      <c r="L28" s="995"/>
      <c r="M28" s="995"/>
      <c r="N28" s="995"/>
      <c r="O28" s="995"/>
      <c r="P28" s="995"/>
      <c r="Q28" s="995"/>
      <c r="R28" s="995"/>
      <c r="S28" s="995"/>
      <c r="T28" s="995"/>
      <c r="U28" s="995"/>
      <c r="V28" s="995"/>
      <c r="W28" s="995"/>
      <c r="X28" s="996"/>
    </row>
    <row r="29" spans="1:24" ht="12.75">
      <c r="A29" s="994"/>
      <c r="B29" s="995"/>
      <c r="C29" s="995"/>
      <c r="D29" s="995"/>
      <c r="E29" s="995"/>
      <c r="F29" s="995"/>
      <c r="G29" s="995"/>
      <c r="H29" s="995"/>
      <c r="I29" s="995"/>
      <c r="J29" s="995"/>
      <c r="K29" s="995"/>
      <c r="L29" s="995"/>
      <c r="M29" s="995"/>
      <c r="N29" s="995"/>
      <c r="O29" s="995"/>
      <c r="P29" s="995"/>
      <c r="Q29" s="995"/>
      <c r="R29" s="995"/>
      <c r="S29" s="995"/>
      <c r="T29" s="995"/>
      <c r="U29" s="995"/>
      <c r="V29" s="995"/>
      <c r="W29" s="995"/>
      <c r="X29" s="996"/>
    </row>
    <row r="30" spans="1:24" ht="13.5" thickBot="1">
      <c r="A30" s="997"/>
      <c r="B30" s="998"/>
      <c r="C30" s="998"/>
      <c r="D30" s="998"/>
      <c r="E30" s="998"/>
      <c r="F30" s="998"/>
      <c r="G30" s="998"/>
      <c r="H30" s="998"/>
      <c r="I30" s="998"/>
      <c r="J30" s="998"/>
      <c r="K30" s="998"/>
      <c r="L30" s="998"/>
      <c r="M30" s="998"/>
      <c r="N30" s="998"/>
      <c r="O30" s="998"/>
      <c r="P30" s="998"/>
      <c r="Q30" s="998"/>
      <c r="R30" s="998"/>
      <c r="S30" s="998"/>
      <c r="T30" s="998"/>
      <c r="U30" s="998"/>
      <c r="V30" s="998"/>
      <c r="W30" s="998"/>
      <c r="X30" s="999"/>
    </row>
    <row r="31" spans="1:24" ht="12.75">
      <c r="A31" s="510"/>
      <c r="B31" s="564"/>
      <c r="C31" s="509"/>
      <c r="D31" s="509"/>
      <c r="E31" s="509"/>
      <c r="F31" s="509"/>
      <c r="G31" s="509"/>
      <c r="H31" s="509"/>
      <c r="I31" s="509"/>
      <c r="J31" s="509"/>
      <c r="K31" s="509"/>
      <c r="L31" s="509"/>
      <c r="M31" s="509"/>
      <c r="N31" s="509"/>
      <c r="O31" s="509"/>
      <c r="P31" s="509"/>
      <c r="Q31" s="565"/>
      <c r="R31" s="566"/>
      <c r="S31" s="566"/>
      <c r="T31" s="566"/>
      <c r="U31" s="566"/>
      <c r="V31" s="565"/>
      <c r="W31" s="565"/>
      <c r="X31" s="565"/>
    </row>
    <row r="32" spans="1:24" ht="12.75">
      <c r="A32" s="510"/>
      <c r="B32" s="564"/>
      <c r="C32" s="509"/>
      <c r="D32" s="509"/>
      <c r="E32" s="509"/>
      <c r="F32" s="509"/>
      <c r="G32" s="509"/>
      <c r="H32" s="509"/>
      <c r="I32" s="509"/>
      <c r="J32" s="509"/>
      <c r="K32" s="509"/>
      <c r="L32" s="509"/>
      <c r="M32" s="509"/>
      <c r="N32" s="509"/>
      <c r="O32" s="509"/>
      <c r="P32" s="509"/>
      <c r="Q32" s="565"/>
      <c r="R32" s="566"/>
      <c r="S32" s="566"/>
      <c r="T32" s="566"/>
      <c r="U32" s="566"/>
      <c r="V32" s="565"/>
      <c r="W32" s="565"/>
      <c r="X32" s="565"/>
    </row>
    <row r="33" spans="1:24" ht="12.75">
      <c r="A33" s="510"/>
      <c r="B33" s="564"/>
      <c r="C33" s="509"/>
      <c r="D33" s="509"/>
      <c r="E33" s="509"/>
      <c r="F33" s="509"/>
      <c r="G33" s="509"/>
      <c r="H33" s="509"/>
      <c r="I33" s="509"/>
      <c r="J33" s="509"/>
      <c r="K33" s="509"/>
      <c r="L33" s="509"/>
      <c r="M33" s="509"/>
      <c r="N33" s="509"/>
      <c r="O33" s="509"/>
      <c r="P33" s="509"/>
      <c r="Q33" s="565"/>
      <c r="R33" s="566"/>
      <c r="S33" s="566"/>
      <c r="T33" s="566"/>
      <c r="U33" s="566"/>
      <c r="V33" s="565"/>
      <c r="W33" s="565"/>
      <c r="X33" s="565"/>
    </row>
    <row r="34" spans="1:24" ht="12.75">
      <c r="A34" s="510"/>
      <c r="B34" s="564"/>
      <c r="C34" s="509"/>
      <c r="D34" s="509"/>
      <c r="E34" s="509"/>
      <c r="F34" s="509"/>
      <c r="G34" s="509"/>
      <c r="H34" s="509"/>
      <c r="I34" s="509"/>
      <c r="J34" s="509"/>
      <c r="K34" s="509"/>
      <c r="L34" s="509"/>
      <c r="M34" s="509"/>
      <c r="N34" s="509"/>
      <c r="O34" s="509"/>
      <c r="P34" s="509"/>
      <c r="Q34" s="565"/>
      <c r="R34" s="566"/>
      <c r="S34" s="566"/>
      <c r="T34" s="566"/>
      <c r="U34" s="566"/>
      <c r="V34" s="565"/>
      <c r="W34" s="565"/>
      <c r="X34" s="565"/>
    </row>
    <row r="35" spans="1:24" ht="12.75">
      <c r="A35" s="510"/>
      <c r="B35" s="564"/>
      <c r="C35" s="509"/>
      <c r="D35" s="509"/>
      <c r="E35" s="509"/>
      <c r="F35" s="509"/>
      <c r="G35" s="509"/>
      <c r="H35" s="509"/>
      <c r="I35" s="509"/>
      <c r="J35" s="509"/>
      <c r="K35" s="509"/>
      <c r="L35" s="509"/>
      <c r="M35" s="509"/>
      <c r="N35" s="509"/>
      <c r="O35" s="509"/>
      <c r="P35" s="509"/>
      <c r="Q35" s="565"/>
      <c r="R35" s="566"/>
      <c r="S35" s="566"/>
      <c r="T35" s="566"/>
      <c r="U35" s="566"/>
      <c r="V35" s="565"/>
      <c r="W35" s="565"/>
      <c r="X35" s="565"/>
    </row>
    <row r="36" spans="1:24" ht="12.75">
      <c r="A36" s="510"/>
      <c r="B36" s="564"/>
      <c r="C36" s="509"/>
      <c r="D36" s="509"/>
      <c r="E36" s="509"/>
      <c r="F36" s="509"/>
      <c r="G36" s="509"/>
      <c r="H36" s="509"/>
      <c r="I36" s="509"/>
      <c r="J36" s="509"/>
      <c r="K36" s="509"/>
      <c r="L36" s="509"/>
      <c r="M36" s="509"/>
      <c r="N36" s="509"/>
      <c r="O36" s="509"/>
      <c r="P36" s="509"/>
      <c r="Q36" s="565"/>
      <c r="R36" s="566"/>
      <c r="S36" s="566"/>
      <c r="T36" s="566"/>
      <c r="U36" s="566"/>
      <c r="V36" s="565"/>
      <c r="W36" s="565"/>
      <c r="X36" s="565"/>
    </row>
    <row r="37" spans="1:24" ht="12.75">
      <c r="A37" s="510"/>
      <c r="B37" s="564"/>
      <c r="C37" s="509"/>
      <c r="D37" s="509"/>
      <c r="E37" s="509"/>
      <c r="F37" s="509"/>
      <c r="G37" s="509"/>
      <c r="H37" s="509"/>
      <c r="I37" s="509"/>
      <c r="J37" s="509"/>
      <c r="K37" s="509"/>
      <c r="L37" s="509"/>
      <c r="M37" s="509"/>
      <c r="N37" s="509"/>
      <c r="O37" s="509"/>
      <c r="P37" s="509"/>
      <c r="Q37" s="565"/>
      <c r="R37" s="566"/>
      <c r="S37" s="566"/>
      <c r="T37" s="566"/>
      <c r="U37" s="566"/>
      <c r="V37" s="565"/>
      <c r="W37" s="565"/>
      <c r="X37" s="565"/>
    </row>
    <row r="38" spans="1:24" ht="12.75">
      <c r="A38" s="510"/>
      <c r="B38" s="564"/>
      <c r="C38" s="509"/>
      <c r="D38" s="509"/>
      <c r="E38" s="509"/>
      <c r="F38" s="509"/>
      <c r="G38" s="509"/>
      <c r="H38" s="509"/>
      <c r="I38" s="509"/>
      <c r="J38" s="509"/>
      <c r="K38" s="509"/>
      <c r="L38" s="509"/>
      <c r="M38" s="509"/>
      <c r="N38" s="509"/>
      <c r="O38" s="509"/>
      <c r="P38" s="509"/>
      <c r="Q38" s="565"/>
      <c r="R38" s="566"/>
      <c r="S38" s="566"/>
      <c r="T38" s="566"/>
      <c r="U38" s="566"/>
      <c r="V38" s="565"/>
      <c r="W38" s="565"/>
      <c r="X38" s="565"/>
    </row>
    <row r="39" spans="1:24" ht="12.75">
      <c r="A39" s="510"/>
      <c r="B39" s="564"/>
      <c r="C39" s="509"/>
      <c r="D39" s="509"/>
      <c r="E39" s="509"/>
      <c r="F39" s="509"/>
      <c r="G39" s="509"/>
      <c r="H39" s="509"/>
      <c r="I39" s="509"/>
      <c r="J39" s="509"/>
      <c r="K39" s="509"/>
      <c r="L39" s="509"/>
      <c r="M39" s="509"/>
      <c r="N39" s="509"/>
      <c r="O39" s="509"/>
      <c r="P39" s="509"/>
      <c r="Q39" s="565"/>
      <c r="R39" s="566"/>
      <c r="S39" s="566"/>
      <c r="T39" s="566"/>
      <c r="U39" s="566"/>
      <c r="V39" s="565"/>
      <c r="W39" s="565"/>
      <c r="X39" s="565"/>
    </row>
    <row r="40" spans="1:24" ht="12.75">
      <c r="A40" s="510"/>
      <c r="B40" s="564"/>
      <c r="C40" s="509"/>
      <c r="D40" s="509"/>
      <c r="E40" s="509"/>
      <c r="F40" s="509"/>
      <c r="G40" s="509"/>
      <c r="H40" s="509"/>
      <c r="I40" s="509"/>
      <c r="J40" s="509"/>
      <c r="K40" s="509"/>
      <c r="L40" s="509"/>
      <c r="M40" s="509"/>
      <c r="N40" s="509"/>
      <c r="O40" s="509"/>
      <c r="P40" s="509"/>
      <c r="Q40" s="565"/>
      <c r="R40" s="566"/>
      <c r="S40" s="566"/>
      <c r="T40" s="566"/>
      <c r="U40" s="566"/>
      <c r="V40" s="565"/>
      <c r="W40" s="565"/>
      <c r="X40" s="565"/>
    </row>
    <row r="41" spans="1:24" ht="12.75">
      <c r="A41" s="510"/>
      <c r="B41" s="564"/>
      <c r="C41" s="509"/>
      <c r="D41" s="509"/>
      <c r="E41" s="509"/>
      <c r="F41" s="509"/>
      <c r="G41" s="509"/>
      <c r="H41" s="509"/>
      <c r="I41" s="509"/>
      <c r="J41" s="509"/>
      <c r="K41" s="509"/>
      <c r="L41" s="509"/>
      <c r="M41" s="509"/>
      <c r="N41" s="509"/>
      <c r="O41" s="509"/>
      <c r="P41" s="509"/>
      <c r="Q41" s="565"/>
      <c r="R41" s="566"/>
      <c r="S41" s="566"/>
      <c r="T41" s="566"/>
      <c r="U41" s="566"/>
      <c r="V41" s="565"/>
      <c r="W41" s="565"/>
      <c r="X41" s="565"/>
    </row>
    <row r="42" spans="1:24" ht="12.75">
      <c r="A42" s="510"/>
      <c r="B42" s="564"/>
      <c r="C42" s="509"/>
      <c r="D42" s="509"/>
      <c r="E42" s="509"/>
      <c r="F42" s="509"/>
      <c r="G42" s="509"/>
      <c r="H42" s="509"/>
      <c r="I42" s="509"/>
      <c r="J42" s="509"/>
      <c r="K42" s="509"/>
      <c r="L42" s="509"/>
      <c r="M42" s="509"/>
      <c r="N42" s="509"/>
      <c r="O42" s="509"/>
      <c r="P42" s="509"/>
      <c r="Q42" s="565"/>
      <c r="R42" s="566"/>
      <c r="S42" s="566"/>
      <c r="T42" s="566"/>
      <c r="U42" s="566"/>
      <c r="V42" s="565"/>
      <c r="W42" s="565"/>
      <c r="X42" s="565"/>
    </row>
    <row r="43" spans="1:24" ht="12.75">
      <c r="A43" s="510"/>
      <c r="B43" s="564"/>
      <c r="C43" s="509"/>
      <c r="D43" s="509"/>
      <c r="E43" s="509"/>
      <c r="F43" s="509"/>
      <c r="G43" s="509"/>
      <c r="H43" s="509"/>
      <c r="I43" s="509"/>
      <c r="J43" s="509"/>
      <c r="K43" s="509"/>
      <c r="L43" s="509"/>
      <c r="M43" s="509"/>
      <c r="N43" s="509"/>
      <c r="O43" s="509"/>
      <c r="P43" s="509"/>
      <c r="Q43" s="565"/>
      <c r="R43" s="566"/>
      <c r="S43" s="566"/>
      <c r="T43" s="566"/>
      <c r="U43" s="566"/>
      <c r="V43" s="565"/>
      <c r="W43" s="565"/>
      <c r="X43" s="565"/>
    </row>
    <row r="44" spans="1:24" ht="12.75">
      <c r="A44" s="510"/>
      <c r="B44" s="564"/>
      <c r="C44" s="509"/>
      <c r="D44" s="509"/>
      <c r="E44" s="509"/>
      <c r="F44" s="509"/>
      <c r="G44" s="509"/>
      <c r="H44" s="509"/>
      <c r="I44" s="509"/>
      <c r="J44" s="509"/>
      <c r="K44" s="509"/>
      <c r="L44" s="509"/>
      <c r="M44" s="509"/>
      <c r="N44" s="509"/>
      <c r="O44" s="509"/>
      <c r="P44" s="509"/>
      <c r="Q44" s="565"/>
      <c r="R44" s="566"/>
      <c r="S44" s="566"/>
      <c r="T44" s="566"/>
      <c r="U44" s="566"/>
      <c r="V44" s="565"/>
      <c r="W44" s="565"/>
      <c r="X44" s="565"/>
    </row>
    <row r="45" spans="1:24" ht="12.75">
      <c r="A45" s="510"/>
      <c r="B45" s="564"/>
      <c r="C45" s="509"/>
      <c r="D45" s="509"/>
      <c r="E45" s="509"/>
      <c r="F45" s="509"/>
      <c r="G45" s="509"/>
      <c r="H45" s="509"/>
      <c r="I45" s="509"/>
      <c r="J45" s="509"/>
      <c r="K45" s="509"/>
      <c r="L45" s="509"/>
      <c r="M45" s="509"/>
      <c r="N45" s="509"/>
      <c r="O45" s="509"/>
      <c r="P45" s="509"/>
      <c r="Q45" s="565"/>
      <c r="R45" s="566"/>
      <c r="S45" s="566"/>
      <c r="T45" s="566"/>
      <c r="U45" s="566"/>
      <c r="V45" s="565"/>
      <c r="W45" s="565"/>
      <c r="X45" s="565"/>
    </row>
    <row r="46" spans="1:24" ht="12.75">
      <c r="A46" s="510"/>
      <c r="B46" s="564"/>
      <c r="C46" s="509"/>
      <c r="D46" s="509"/>
      <c r="E46" s="509"/>
      <c r="F46" s="509"/>
      <c r="G46" s="509"/>
      <c r="H46" s="509"/>
      <c r="I46" s="509"/>
      <c r="J46" s="509"/>
      <c r="K46" s="509"/>
      <c r="L46" s="509"/>
      <c r="M46" s="509"/>
      <c r="N46" s="509"/>
      <c r="O46" s="509"/>
      <c r="P46" s="509"/>
      <c r="Q46" s="565"/>
      <c r="R46" s="566"/>
      <c r="S46" s="566"/>
      <c r="T46" s="566"/>
      <c r="U46" s="566"/>
      <c r="V46" s="565"/>
      <c r="W46" s="565"/>
      <c r="X46" s="565"/>
    </row>
    <row r="47" spans="1:24" ht="12.75">
      <c r="A47" s="510"/>
      <c r="B47" s="564"/>
      <c r="C47" s="509"/>
      <c r="D47" s="509"/>
      <c r="E47" s="509"/>
      <c r="F47" s="509"/>
      <c r="G47" s="509"/>
      <c r="H47" s="509"/>
      <c r="I47" s="509"/>
      <c r="J47" s="509"/>
      <c r="K47" s="509"/>
      <c r="L47" s="509"/>
      <c r="M47" s="509"/>
      <c r="N47" s="509"/>
      <c r="O47" s="509"/>
      <c r="P47" s="509"/>
      <c r="Q47" s="565"/>
      <c r="R47" s="566"/>
      <c r="S47" s="566"/>
      <c r="T47" s="566"/>
      <c r="U47" s="566"/>
      <c r="V47" s="565"/>
      <c r="W47" s="565"/>
      <c r="X47" s="565"/>
    </row>
    <row r="48" spans="1:24" ht="12.75">
      <c r="A48" s="510"/>
      <c r="B48" s="564"/>
      <c r="C48" s="509"/>
      <c r="D48" s="509"/>
      <c r="E48" s="509"/>
      <c r="F48" s="509"/>
      <c r="G48" s="509"/>
      <c r="H48" s="509"/>
      <c r="I48" s="509"/>
      <c r="J48" s="509"/>
      <c r="K48" s="509"/>
      <c r="L48" s="509"/>
      <c r="M48" s="509"/>
      <c r="N48" s="509"/>
      <c r="O48" s="509"/>
      <c r="P48" s="509"/>
      <c r="Q48" s="565"/>
      <c r="R48" s="566"/>
      <c r="S48" s="566"/>
      <c r="T48" s="566"/>
      <c r="U48" s="566"/>
      <c r="V48" s="565"/>
      <c r="W48" s="565"/>
      <c r="X48" s="565"/>
    </row>
    <row r="49" spans="1:24" ht="12.75">
      <c r="A49" s="510"/>
      <c r="B49" s="564"/>
      <c r="C49" s="509"/>
      <c r="D49" s="509"/>
      <c r="E49" s="509"/>
      <c r="F49" s="509"/>
      <c r="G49" s="509"/>
      <c r="H49" s="509"/>
      <c r="I49" s="509"/>
      <c r="J49" s="509"/>
      <c r="K49" s="509"/>
      <c r="L49" s="509"/>
      <c r="M49" s="509"/>
      <c r="N49" s="509"/>
      <c r="O49" s="509"/>
      <c r="P49" s="509"/>
      <c r="Q49" s="565"/>
      <c r="R49" s="566"/>
      <c r="S49" s="566"/>
      <c r="T49" s="566"/>
      <c r="U49" s="566"/>
      <c r="V49" s="565"/>
      <c r="W49" s="565"/>
      <c r="X49" s="565"/>
    </row>
    <row r="50" spans="1:24" ht="12.75">
      <c r="A50" s="510"/>
      <c r="B50" s="564"/>
      <c r="C50" s="509"/>
      <c r="D50" s="509"/>
      <c r="E50" s="509"/>
      <c r="F50" s="509"/>
      <c r="G50" s="509"/>
      <c r="H50" s="509"/>
      <c r="I50" s="509"/>
      <c r="J50" s="509"/>
      <c r="K50" s="509"/>
      <c r="L50" s="509"/>
      <c r="M50" s="509"/>
      <c r="N50" s="509"/>
      <c r="O50" s="509"/>
      <c r="P50" s="509"/>
      <c r="Q50" s="565"/>
      <c r="R50" s="566"/>
      <c r="S50" s="566"/>
      <c r="T50" s="566"/>
      <c r="U50" s="566"/>
      <c r="V50" s="565"/>
      <c r="W50" s="565"/>
      <c r="X50" s="565"/>
    </row>
    <row r="51" spans="1:24" ht="12.75">
      <c r="A51" s="510"/>
      <c r="B51" s="564"/>
      <c r="C51" s="509"/>
      <c r="D51" s="509"/>
      <c r="E51" s="509"/>
      <c r="F51" s="509"/>
      <c r="G51" s="509"/>
      <c r="H51" s="509"/>
      <c r="I51" s="509"/>
      <c r="J51" s="509"/>
      <c r="K51" s="509"/>
      <c r="L51" s="509"/>
      <c r="M51" s="509"/>
      <c r="N51" s="509"/>
      <c r="O51" s="509"/>
      <c r="P51" s="509"/>
      <c r="Q51" s="565"/>
      <c r="R51" s="566"/>
      <c r="S51" s="566"/>
      <c r="T51" s="566"/>
      <c r="U51" s="566"/>
      <c r="V51" s="565"/>
      <c r="W51" s="565"/>
      <c r="X51" s="565"/>
    </row>
    <row r="52" spans="1:24" ht="12.75">
      <c r="A52" s="510"/>
      <c r="B52" s="564"/>
      <c r="C52" s="509"/>
      <c r="D52" s="509"/>
      <c r="E52" s="509"/>
      <c r="F52" s="509"/>
      <c r="G52" s="509"/>
      <c r="H52" s="509"/>
      <c r="I52" s="509"/>
      <c r="J52" s="509"/>
      <c r="K52" s="509"/>
      <c r="L52" s="509"/>
      <c r="M52" s="509"/>
      <c r="N52" s="509"/>
      <c r="O52" s="509"/>
      <c r="P52" s="509"/>
      <c r="Q52" s="565"/>
      <c r="R52" s="566"/>
      <c r="S52" s="566"/>
      <c r="T52" s="566"/>
      <c r="U52" s="566"/>
      <c r="V52" s="565"/>
      <c r="W52" s="565"/>
      <c r="X52" s="565"/>
    </row>
    <row r="53" spans="1:24" ht="12.75">
      <c r="A53" s="510"/>
      <c r="B53" s="564"/>
      <c r="C53" s="509"/>
      <c r="D53" s="509"/>
      <c r="E53" s="509"/>
      <c r="F53" s="509"/>
      <c r="G53" s="509"/>
      <c r="H53" s="509"/>
      <c r="I53" s="509"/>
      <c r="J53" s="509"/>
      <c r="K53" s="509"/>
      <c r="L53" s="509"/>
      <c r="M53" s="509"/>
      <c r="N53" s="509"/>
      <c r="O53" s="509"/>
      <c r="P53" s="509"/>
      <c r="Q53" s="565"/>
      <c r="R53" s="566"/>
      <c r="S53" s="566"/>
      <c r="T53" s="566"/>
      <c r="U53" s="566"/>
      <c r="V53" s="565"/>
      <c r="W53" s="565"/>
      <c r="X53" s="565"/>
    </row>
    <row r="54" spans="1:24" ht="12.75">
      <c r="A54" s="510"/>
      <c r="B54" s="564"/>
      <c r="C54" s="509"/>
      <c r="D54" s="509"/>
      <c r="E54" s="509"/>
      <c r="F54" s="509"/>
      <c r="G54" s="509"/>
      <c r="H54" s="509"/>
      <c r="I54" s="509"/>
      <c r="J54" s="509"/>
      <c r="K54" s="509"/>
      <c r="L54" s="509"/>
      <c r="M54" s="509"/>
      <c r="N54" s="509"/>
      <c r="O54" s="509"/>
      <c r="P54" s="509"/>
      <c r="Q54" s="565"/>
      <c r="R54" s="566"/>
      <c r="S54" s="566"/>
      <c r="T54" s="566"/>
      <c r="U54" s="566"/>
      <c r="V54" s="565"/>
      <c r="W54" s="565"/>
      <c r="X54" s="565"/>
    </row>
    <row r="55" spans="1:24" ht="12.75">
      <c r="A55" s="510"/>
      <c r="B55" s="564"/>
      <c r="C55" s="509"/>
      <c r="D55" s="509"/>
      <c r="E55" s="509"/>
      <c r="F55" s="509"/>
      <c r="G55" s="509"/>
      <c r="H55" s="509"/>
      <c r="I55" s="509"/>
      <c r="J55" s="509"/>
      <c r="K55" s="509"/>
      <c r="L55" s="509"/>
      <c r="M55" s="509"/>
      <c r="N55" s="509"/>
      <c r="O55" s="509"/>
      <c r="P55" s="509"/>
      <c r="Q55" s="565"/>
      <c r="R55" s="566"/>
      <c r="S55" s="566"/>
      <c r="T55" s="566"/>
      <c r="U55" s="566"/>
      <c r="V55" s="565"/>
      <c r="W55" s="565"/>
      <c r="X55" s="565"/>
    </row>
    <row r="56" spans="1:24" ht="12.75">
      <c r="A56" s="510"/>
      <c r="B56" s="564"/>
      <c r="C56" s="509"/>
      <c r="D56" s="509"/>
      <c r="E56" s="509"/>
      <c r="F56" s="509"/>
      <c r="G56" s="509"/>
      <c r="H56" s="509"/>
      <c r="I56" s="509"/>
      <c r="J56" s="509"/>
      <c r="K56" s="509"/>
      <c r="L56" s="509"/>
      <c r="M56" s="509"/>
      <c r="N56" s="509"/>
      <c r="O56" s="509"/>
      <c r="P56" s="509"/>
      <c r="Q56" s="565"/>
      <c r="R56" s="566"/>
      <c r="S56" s="566"/>
      <c r="T56" s="566"/>
      <c r="U56" s="566"/>
      <c r="V56" s="565"/>
      <c r="W56" s="565"/>
      <c r="X56" s="565"/>
    </row>
    <row r="57" spans="1:24" ht="12.75">
      <c r="A57" s="510"/>
      <c r="B57" s="564"/>
      <c r="C57" s="509"/>
      <c r="D57" s="509"/>
      <c r="E57" s="509"/>
      <c r="F57" s="509"/>
      <c r="G57" s="509"/>
      <c r="H57" s="509"/>
      <c r="I57" s="509"/>
      <c r="J57" s="509"/>
      <c r="K57" s="509"/>
      <c r="L57" s="509"/>
      <c r="M57" s="509"/>
      <c r="N57" s="509"/>
      <c r="O57" s="509"/>
      <c r="P57" s="509"/>
      <c r="Q57" s="565"/>
      <c r="R57" s="566"/>
      <c r="S57" s="566"/>
      <c r="T57" s="566"/>
      <c r="U57" s="566"/>
      <c r="V57" s="565"/>
      <c r="W57" s="565"/>
      <c r="X57" s="565"/>
    </row>
  </sheetData>
  <sheetProtection/>
  <mergeCells count="19">
    <mergeCell ref="A1:X1"/>
    <mergeCell ref="A6:W6"/>
    <mergeCell ref="A7:W7"/>
    <mergeCell ref="A9:A11"/>
    <mergeCell ref="B9:B11"/>
    <mergeCell ref="C9:C11"/>
    <mergeCell ref="D9:D11"/>
    <mergeCell ref="E9:E11"/>
    <mergeCell ref="F9:F11"/>
    <mergeCell ref="G9:K9"/>
    <mergeCell ref="A17:C17"/>
    <mergeCell ref="A19:X30"/>
    <mergeCell ref="B3:X4"/>
    <mergeCell ref="L9:P9"/>
    <mergeCell ref="Q9:Q10"/>
    <mergeCell ref="R9:U9"/>
    <mergeCell ref="V9:V10"/>
    <mergeCell ref="W9:W10"/>
    <mergeCell ref="X9:X11"/>
  </mergeCells>
  <printOptions/>
  <pageMargins left="0.15748031496062992" right="0.15748031496062992" top="0.35433070866141736" bottom="0.2362204724409449" header="0.15748031496062992" footer="0.31496062992125984"/>
  <pageSetup horizontalDpi="600" verticalDpi="600" orientation="landscape" paperSize="9" scale="53"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3:L44"/>
  <sheetViews>
    <sheetView view="pageBreakPreview" zoomScaleSheetLayoutView="100" zoomScalePageLayoutView="0" workbookViewId="0" topLeftCell="A13">
      <selection activeCell="J32" sqref="J32"/>
    </sheetView>
  </sheetViews>
  <sheetFormatPr defaultColWidth="9.140625" defaultRowHeight="12.75"/>
  <cols>
    <col min="1" max="1" width="3.00390625" style="89" customWidth="1"/>
    <col min="2" max="2" width="1.7109375" style="89" customWidth="1"/>
    <col min="3" max="3" width="1.8515625" style="89" customWidth="1"/>
    <col min="4" max="4" width="0.9921875" style="89" customWidth="1"/>
    <col min="5" max="5" width="9.140625" style="89" customWidth="1"/>
    <col min="6" max="6" width="5.140625" style="89" customWidth="1"/>
    <col min="7" max="7" width="12.421875" style="89" customWidth="1"/>
    <col min="8" max="8" width="9.140625" style="89" customWidth="1"/>
    <col min="9" max="9" width="12.421875" style="89" customWidth="1"/>
    <col min="10" max="10" width="37.00390625" style="89" customWidth="1"/>
    <col min="11" max="11" width="31.421875" style="89" hidden="1" customWidth="1"/>
    <col min="12" max="12" width="0.42578125" style="89" customWidth="1"/>
    <col min="13" max="13" width="4.140625" style="89" customWidth="1"/>
    <col min="14" max="16384" width="9.140625" style="89" customWidth="1"/>
  </cols>
  <sheetData>
    <row r="3" spans="2:12" ht="12.75">
      <c r="B3" s="90"/>
      <c r="C3" s="91"/>
      <c r="D3" s="91"/>
      <c r="E3" s="91"/>
      <c r="F3" s="91"/>
      <c r="G3" s="91"/>
      <c r="H3" s="91"/>
      <c r="I3" s="91"/>
      <c r="J3" s="91"/>
      <c r="K3" s="91"/>
      <c r="L3" s="92"/>
    </row>
    <row r="4" spans="2:12" ht="12.75">
      <c r="B4" s="93"/>
      <c r="C4" s="94"/>
      <c r="D4" s="94"/>
      <c r="E4" s="94"/>
      <c r="F4" s="94"/>
      <c r="G4" s="94"/>
      <c r="H4" s="94"/>
      <c r="I4" s="94"/>
      <c r="J4" s="94"/>
      <c r="K4" s="94"/>
      <c r="L4" s="95"/>
    </row>
    <row r="5" spans="2:12" ht="12.75">
      <c r="B5" s="93"/>
      <c r="C5" s="94"/>
      <c r="D5" s="94"/>
      <c r="E5" s="94"/>
      <c r="F5" s="94"/>
      <c r="G5" s="94"/>
      <c r="H5" s="94"/>
      <c r="I5" s="94"/>
      <c r="J5" s="94"/>
      <c r="K5" s="94"/>
      <c r="L5" s="95"/>
    </row>
    <row r="6" spans="2:12" ht="12.75">
      <c r="B6" s="93"/>
      <c r="C6" s="94"/>
      <c r="D6" s="94"/>
      <c r="E6" s="94"/>
      <c r="F6" s="94"/>
      <c r="G6" s="94"/>
      <c r="H6" s="94"/>
      <c r="I6" s="94"/>
      <c r="J6" s="94"/>
      <c r="K6" s="94"/>
      <c r="L6" s="95"/>
    </row>
    <row r="7" spans="2:12" ht="12.75">
      <c r="B7" s="93"/>
      <c r="C7" s="94"/>
      <c r="D7" s="94"/>
      <c r="E7" s="94"/>
      <c r="F7" s="94"/>
      <c r="G7" s="94"/>
      <c r="H7" s="94"/>
      <c r="I7" s="94"/>
      <c r="J7" s="94"/>
      <c r="K7" s="94"/>
      <c r="L7" s="95"/>
    </row>
    <row r="8" spans="2:12" ht="12.75">
      <c r="B8" s="93"/>
      <c r="C8" s="94"/>
      <c r="D8" s="94"/>
      <c r="E8" s="94"/>
      <c r="F8" s="94"/>
      <c r="G8" s="94"/>
      <c r="H8" s="94"/>
      <c r="I8" s="94"/>
      <c r="J8" s="94"/>
      <c r="K8" s="94"/>
      <c r="L8" s="95"/>
    </row>
    <row r="9" spans="2:12" ht="12.75">
      <c r="B9" s="93"/>
      <c r="C9" s="94"/>
      <c r="D9" s="94"/>
      <c r="E9" s="94"/>
      <c r="F9" s="94"/>
      <c r="G9" s="94"/>
      <c r="H9" s="94"/>
      <c r="I9" s="94"/>
      <c r="J9" s="94"/>
      <c r="K9" s="94"/>
      <c r="L9" s="95"/>
    </row>
    <row r="10" spans="2:12" ht="12.75" customHeight="1">
      <c r="B10" s="93"/>
      <c r="C10" s="94"/>
      <c r="D10" s="94"/>
      <c r="E10" s="94"/>
      <c r="F10" s="94"/>
      <c r="G10" s="94"/>
      <c r="H10" s="94"/>
      <c r="I10" s="94"/>
      <c r="J10" s="94"/>
      <c r="K10" s="94"/>
      <c r="L10" s="95"/>
    </row>
    <row r="11" spans="2:12" ht="12.75" customHeight="1">
      <c r="B11" s="628" t="s">
        <v>597</v>
      </c>
      <c r="C11" s="629"/>
      <c r="D11" s="629"/>
      <c r="E11" s="629"/>
      <c r="F11" s="629"/>
      <c r="G11" s="629"/>
      <c r="H11" s="629"/>
      <c r="I11" s="629"/>
      <c r="J11" s="629"/>
      <c r="K11" s="629"/>
      <c r="L11" s="630"/>
    </row>
    <row r="12" spans="2:12" ht="12.75" customHeight="1">
      <c r="B12" s="96"/>
      <c r="C12" s="97"/>
      <c r="D12" s="97"/>
      <c r="E12" s="97"/>
      <c r="F12" s="97"/>
      <c r="G12" s="97"/>
      <c r="H12" s="97"/>
      <c r="I12" s="97"/>
      <c r="J12" s="97"/>
      <c r="K12" s="97"/>
      <c r="L12" s="98"/>
    </row>
    <row r="13" spans="2:12" ht="12.75" customHeight="1">
      <c r="B13" s="96"/>
      <c r="C13" s="97"/>
      <c r="D13" s="97"/>
      <c r="E13" s="97"/>
      <c r="F13" s="97"/>
      <c r="G13" s="97"/>
      <c r="H13" s="97"/>
      <c r="I13" s="97"/>
      <c r="J13" s="97"/>
      <c r="K13" s="97"/>
      <c r="L13" s="98"/>
    </row>
    <row r="14" spans="2:12" ht="12.75" customHeight="1">
      <c r="B14" s="628" t="s">
        <v>598</v>
      </c>
      <c r="C14" s="629"/>
      <c r="D14" s="629"/>
      <c r="E14" s="629"/>
      <c r="F14" s="629"/>
      <c r="G14" s="629"/>
      <c r="H14" s="629"/>
      <c r="I14" s="629"/>
      <c r="J14" s="629"/>
      <c r="K14" s="629"/>
      <c r="L14" s="630"/>
    </row>
    <row r="15" spans="2:12" ht="12.75" customHeight="1">
      <c r="B15" s="628"/>
      <c r="C15" s="629"/>
      <c r="D15" s="629"/>
      <c r="E15" s="629"/>
      <c r="F15" s="629"/>
      <c r="G15" s="629"/>
      <c r="H15" s="629"/>
      <c r="I15" s="629"/>
      <c r="J15" s="629"/>
      <c r="K15" s="629"/>
      <c r="L15" s="630"/>
    </row>
    <row r="16" spans="2:12" ht="12.75" customHeight="1">
      <c r="B16" s="93"/>
      <c r="C16" s="94"/>
      <c r="D16" s="94"/>
      <c r="E16" s="94"/>
      <c r="F16" s="94"/>
      <c r="G16" s="94"/>
      <c r="H16" s="94"/>
      <c r="I16" s="94"/>
      <c r="J16" s="94"/>
      <c r="K16" s="94"/>
      <c r="L16" s="95"/>
    </row>
    <row r="17" spans="2:12" ht="12.75" customHeight="1">
      <c r="B17" s="99"/>
      <c r="C17" s="100"/>
      <c r="D17" s="100"/>
      <c r="E17" s="623" t="s">
        <v>599</v>
      </c>
      <c r="F17" s="624"/>
      <c r="G17" s="624"/>
      <c r="H17" s="624"/>
      <c r="I17" s="624"/>
      <c r="J17" s="625"/>
      <c r="K17" s="100"/>
      <c r="L17" s="101"/>
    </row>
    <row r="18" spans="2:12" ht="12.75" customHeight="1">
      <c r="B18" s="93"/>
      <c r="C18" s="94"/>
      <c r="D18" s="94"/>
      <c r="E18" s="623" t="s">
        <v>600</v>
      </c>
      <c r="F18" s="624"/>
      <c r="G18" s="624"/>
      <c r="H18" s="624"/>
      <c r="I18" s="624"/>
      <c r="J18" s="625"/>
      <c r="K18" s="94"/>
      <c r="L18" s="95"/>
    </row>
    <row r="19" spans="2:12" ht="12.75" customHeight="1">
      <c r="B19" s="93"/>
      <c r="C19" s="94"/>
      <c r="D19" s="94"/>
      <c r="E19" s="94"/>
      <c r="F19" s="94"/>
      <c r="G19" s="102"/>
      <c r="H19" s="102"/>
      <c r="I19" s="94"/>
      <c r="J19" s="94"/>
      <c r="K19" s="94"/>
      <c r="L19" s="95"/>
    </row>
    <row r="20" spans="2:12" ht="12.75" customHeight="1">
      <c r="B20" s="93"/>
      <c r="C20" s="94"/>
      <c r="D20" s="94"/>
      <c r="E20" s="94"/>
      <c r="F20" s="94"/>
      <c r="G20" s="102"/>
      <c r="H20" s="94"/>
      <c r="I20" s="94"/>
      <c r="J20" s="94"/>
      <c r="K20" s="94"/>
      <c r="L20" s="95"/>
    </row>
    <row r="21" spans="2:12" ht="12.75" customHeight="1">
      <c r="B21" s="93"/>
      <c r="C21" s="94"/>
      <c r="D21" s="94"/>
      <c r="E21" s="94"/>
      <c r="F21" s="94"/>
      <c r="G21" s="102"/>
      <c r="H21" s="102"/>
      <c r="I21" s="94"/>
      <c r="J21" s="94"/>
      <c r="K21" s="94"/>
      <c r="L21" s="95"/>
    </row>
    <row r="22" spans="2:12" ht="12.75" customHeight="1">
      <c r="B22" s="93"/>
      <c r="C22" s="94"/>
      <c r="D22" s="94"/>
      <c r="E22" s="94" t="s">
        <v>189</v>
      </c>
      <c r="G22" s="102"/>
      <c r="J22" s="94"/>
      <c r="K22" s="94"/>
      <c r="L22" s="95"/>
    </row>
    <row r="23" spans="2:12" ht="12.75" customHeight="1">
      <c r="B23" s="93"/>
      <c r="C23" s="94"/>
      <c r="D23" s="94"/>
      <c r="E23" s="94" t="s">
        <v>601</v>
      </c>
      <c r="G23" s="102"/>
      <c r="H23" s="102"/>
      <c r="I23" s="94"/>
      <c r="J23" s="94"/>
      <c r="K23" s="94"/>
      <c r="L23" s="95"/>
    </row>
    <row r="24" spans="2:12" ht="12.75" customHeight="1">
      <c r="B24" s="93"/>
      <c r="C24" s="94"/>
      <c r="D24" s="94"/>
      <c r="E24" s="94" t="s">
        <v>190</v>
      </c>
      <c r="G24" s="102"/>
      <c r="H24" s="102"/>
      <c r="I24" s="94"/>
      <c r="J24" s="94"/>
      <c r="K24" s="94"/>
      <c r="L24" s="95"/>
    </row>
    <row r="25" spans="2:12" ht="12.75" customHeight="1">
      <c r="B25" s="93"/>
      <c r="C25" s="94"/>
      <c r="D25" s="94"/>
      <c r="E25" s="85" t="s">
        <v>191</v>
      </c>
      <c r="G25" s="102"/>
      <c r="H25" s="102"/>
      <c r="I25" s="94"/>
      <c r="J25" s="94"/>
      <c r="K25" s="94"/>
      <c r="L25" s="95"/>
    </row>
    <row r="26" spans="2:12" ht="12.75" customHeight="1">
      <c r="B26" s="93"/>
      <c r="C26" s="94"/>
      <c r="D26" s="94"/>
      <c r="E26" s="85" t="s">
        <v>602</v>
      </c>
      <c r="G26" s="102"/>
      <c r="H26" s="102"/>
      <c r="I26" s="94"/>
      <c r="J26" s="94"/>
      <c r="K26" s="94"/>
      <c r="L26" s="95"/>
    </row>
    <row r="27" spans="2:12" ht="12.75" customHeight="1">
      <c r="B27" s="93"/>
      <c r="C27" s="94"/>
      <c r="D27" s="94"/>
      <c r="E27" s="94" t="s">
        <v>192</v>
      </c>
      <c r="G27" s="102"/>
      <c r="H27" s="103" t="s">
        <v>193</v>
      </c>
      <c r="I27" s="104"/>
      <c r="J27" s="104"/>
      <c r="K27" s="104"/>
      <c r="L27" s="105"/>
    </row>
    <row r="28" spans="2:12" ht="12.75" customHeight="1">
      <c r="B28" s="93"/>
      <c r="C28" s="94"/>
      <c r="D28" s="94"/>
      <c r="E28" s="85"/>
      <c r="G28" s="102"/>
      <c r="H28" s="102"/>
      <c r="I28" s="94"/>
      <c r="J28" s="94"/>
      <c r="K28" s="94"/>
      <c r="L28" s="95"/>
    </row>
    <row r="29" spans="2:12" ht="12.75" customHeight="1">
      <c r="B29" s="93"/>
      <c r="C29" s="94"/>
      <c r="D29" s="94"/>
      <c r="E29" s="94" t="s">
        <v>194</v>
      </c>
      <c r="F29" s="106"/>
      <c r="G29" s="94"/>
      <c r="H29" s="107" t="s">
        <v>603</v>
      </c>
      <c r="I29" s="108"/>
      <c r="J29" s="108"/>
      <c r="K29" s="108"/>
      <c r="L29" s="95"/>
    </row>
    <row r="30" spans="2:12" ht="12.75" customHeight="1">
      <c r="B30" s="93"/>
      <c r="C30" s="94"/>
      <c r="D30" s="94"/>
      <c r="E30" s="94" t="s">
        <v>195</v>
      </c>
      <c r="F30" s="94"/>
      <c r="G30" s="94"/>
      <c r="H30" s="626" t="s">
        <v>604</v>
      </c>
      <c r="I30" s="626"/>
      <c r="J30" s="626"/>
      <c r="K30" s="626"/>
      <c r="L30" s="95"/>
    </row>
    <row r="31" spans="2:12" ht="12.75" customHeight="1">
      <c r="B31" s="93"/>
      <c r="C31" s="94"/>
      <c r="D31" s="94"/>
      <c r="E31" s="94" t="s">
        <v>196</v>
      </c>
      <c r="F31" s="94"/>
      <c r="G31" s="94"/>
      <c r="H31" s="107" t="s">
        <v>197</v>
      </c>
      <c r="I31" s="108"/>
      <c r="J31" s="108"/>
      <c r="K31" s="108"/>
      <c r="L31" s="95"/>
    </row>
    <row r="32" spans="2:12" ht="12.75" customHeight="1">
      <c r="B32" s="93"/>
      <c r="C32" s="94"/>
      <c r="D32" s="94"/>
      <c r="E32" s="94" t="s">
        <v>198</v>
      </c>
      <c r="F32" s="94"/>
      <c r="G32" s="94"/>
      <c r="H32" s="107" t="s">
        <v>199</v>
      </c>
      <c r="I32" s="94"/>
      <c r="J32" s="94"/>
      <c r="K32" s="94"/>
      <c r="L32" s="95"/>
    </row>
    <row r="33" spans="2:12" ht="12.75" customHeight="1">
      <c r="B33" s="93"/>
      <c r="C33" s="94"/>
      <c r="D33" s="94"/>
      <c r="E33" s="94"/>
      <c r="F33" s="94"/>
      <c r="G33" s="94"/>
      <c r="H33" s="109" t="s">
        <v>605</v>
      </c>
      <c r="I33" s="94"/>
      <c r="J33" s="94"/>
      <c r="K33" s="94"/>
      <c r="L33" s="95"/>
    </row>
    <row r="34" spans="2:12" ht="12.75" customHeight="1">
      <c r="B34" s="93"/>
      <c r="C34" s="94"/>
      <c r="D34" s="94"/>
      <c r="E34" s="94"/>
      <c r="F34" s="94"/>
      <c r="G34" s="94"/>
      <c r="H34" s="94"/>
      <c r="I34" s="94"/>
      <c r="J34" s="94"/>
      <c r="K34" s="94"/>
      <c r="L34" s="95"/>
    </row>
    <row r="35" spans="2:12" ht="27.75" customHeight="1">
      <c r="B35" s="93"/>
      <c r="C35" s="94"/>
      <c r="D35" s="94"/>
      <c r="E35" s="627" t="s">
        <v>543</v>
      </c>
      <c r="F35" s="627"/>
      <c r="G35" s="627"/>
      <c r="H35" s="626" t="s">
        <v>544</v>
      </c>
      <c r="I35" s="626"/>
      <c r="J35" s="626"/>
      <c r="K35" s="626"/>
      <c r="L35" s="95"/>
    </row>
    <row r="36" spans="2:12" ht="27.75" customHeight="1">
      <c r="B36" s="93"/>
      <c r="C36" s="94"/>
      <c r="D36" s="94"/>
      <c r="E36" s="110"/>
      <c r="F36" s="110"/>
      <c r="G36" s="110"/>
      <c r="H36" s="111"/>
      <c r="I36" s="111"/>
      <c r="J36" s="111"/>
      <c r="K36" s="111"/>
      <c r="L36" s="95"/>
    </row>
    <row r="37" spans="2:12" ht="27.75" customHeight="1">
      <c r="B37" s="93"/>
      <c r="C37" s="94"/>
      <c r="D37" s="94"/>
      <c r="E37" s="110"/>
      <c r="F37" s="110"/>
      <c r="G37" s="110"/>
      <c r="H37" s="111"/>
      <c r="I37" s="111"/>
      <c r="J37" s="111"/>
      <c r="K37" s="111"/>
      <c r="L37" s="95"/>
    </row>
    <row r="38" spans="2:12" ht="12.75" customHeight="1">
      <c r="B38" s="93"/>
      <c r="C38" s="94"/>
      <c r="D38" s="94"/>
      <c r="E38" s="112"/>
      <c r="F38" s="94"/>
      <c r="G38" s="94"/>
      <c r="H38" s="94"/>
      <c r="I38" s="94"/>
      <c r="J38" s="94"/>
      <c r="K38" s="94"/>
      <c r="L38" s="95"/>
    </row>
    <row r="39" spans="2:12" ht="12.75" customHeight="1">
      <c r="B39" s="93"/>
      <c r="C39" s="94"/>
      <c r="D39" s="94"/>
      <c r="E39" s="94"/>
      <c r="F39" s="94"/>
      <c r="G39" s="94"/>
      <c r="H39" s="113"/>
      <c r="I39" s="113"/>
      <c r="J39" s="113"/>
      <c r="K39" s="94"/>
      <c r="L39" s="95"/>
    </row>
    <row r="40" spans="2:12" ht="12.75" customHeight="1">
      <c r="B40" s="93"/>
      <c r="C40" s="94"/>
      <c r="D40" s="94"/>
      <c r="E40" s="94" t="s">
        <v>200</v>
      </c>
      <c r="F40" s="114"/>
      <c r="G40" s="114"/>
      <c r="H40" s="115"/>
      <c r="I40" s="115"/>
      <c r="J40" s="115"/>
      <c r="K40" s="94"/>
      <c r="L40" s="95"/>
    </row>
    <row r="41" spans="2:12" ht="12.75" customHeight="1">
      <c r="B41" s="93"/>
      <c r="C41" s="94"/>
      <c r="D41" s="94"/>
      <c r="E41" s="94"/>
      <c r="F41" s="114"/>
      <c r="G41" s="114"/>
      <c r="H41" s="113"/>
      <c r="I41" s="113"/>
      <c r="J41" s="113"/>
      <c r="K41" s="94"/>
      <c r="L41" s="95"/>
    </row>
    <row r="42" spans="2:12" ht="12.75" customHeight="1">
      <c r="B42" s="93"/>
      <c r="C42" s="94"/>
      <c r="D42" s="94"/>
      <c r="E42" s="94"/>
      <c r="F42" s="94"/>
      <c r="G42" s="94"/>
      <c r="H42" s="94"/>
      <c r="I42" s="94"/>
      <c r="J42" s="94"/>
      <c r="K42" s="94"/>
      <c r="L42" s="95"/>
    </row>
    <row r="43" spans="2:12" ht="12.75">
      <c r="B43" s="93"/>
      <c r="C43" s="94"/>
      <c r="D43" s="94"/>
      <c r="E43" s="94"/>
      <c r="F43" s="94"/>
      <c r="G43" s="94"/>
      <c r="H43" s="94"/>
      <c r="I43" s="94"/>
      <c r="J43" s="94"/>
      <c r="K43" s="94"/>
      <c r="L43" s="95"/>
    </row>
    <row r="44" spans="2:12" ht="12.75">
      <c r="B44" s="116"/>
      <c r="C44" s="117"/>
      <c r="D44" s="117"/>
      <c r="E44" s="117"/>
      <c r="F44" s="117"/>
      <c r="G44" s="117"/>
      <c r="H44" s="117"/>
      <c r="I44" s="117"/>
      <c r="J44" s="117"/>
      <c r="K44" s="117"/>
      <c r="L44" s="118"/>
    </row>
  </sheetData>
  <sheetProtection/>
  <mergeCells count="8">
    <mergeCell ref="B11:L11"/>
    <mergeCell ref="B14:L14"/>
    <mergeCell ref="B15:L15"/>
    <mergeCell ref="E17:J17"/>
    <mergeCell ref="E18:J18"/>
    <mergeCell ref="H30:K30"/>
    <mergeCell ref="E35:G35"/>
    <mergeCell ref="H35:K35"/>
  </mergeCells>
  <printOptions/>
  <pageMargins left="0.75" right="0.75" top="1" bottom="1" header="0.5" footer="0.5"/>
  <pageSetup fitToHeight="1" fitToWidth="1" horizontalDpi="600" verticalDpi="600" orientation="portrait" scale="96" r:id="rId1"/>
</worksheet>
</file>

<file path=xl/worksheets/sheet3.xml><?xml version="1.0" encoding="utf-8"?>
<worksheet xmlns="http://schemas.openxmlformats.org/spreadsheetml/2006/main" xmlns:r="http://schemas.openxmlformats.org/officeDocument/2006/relationships">
  <dimension ref="B1:R362"/>
  <sheetViews>
    <sheetView showZeros="0" view="pageBreakPreview" zoomScaleSheetLayoutView="100" zoomScalePageLayoutView="0" workbookViewId="0" topLeftCell="F1">
      <selection activeCell="D356" sqref="D356:E356"/>
    </sheetView>
  </sheetViews>
  <sheetFormatPr defaultColWidth="9.140625" defaultRowHeight="12.75"/>
  <cols>
    <col min="1" max="1" width="9.140625" style="414" customWidth="1"/>
    <col min="2" max="2" width="7.140625" style="414" customWidth="1"/>
    <col min="3" max="3" width="7.421875" style="414" customWidth="1"/>
    <col min="4" max="4" width="8.421875" style="414" customWidth="1"/>
    <col min="5" max="5" width="46.7109375" style="414" customWidth="1"/>
    <col min="6" max="6" width="13.421875" style="414" customWidth="1"/>
    <col min="7" max="7" width="16.7109375" style="414" customWidth="1"/>
    <col min="8" max="8" width="18.00390625" style="414" customWidth="1"/>
    <col min="9" max="9" width="14.421875" style="414" customWidth="1"/>
    <col min="10" max="10" width="15.7109375" style="414" customWidth="1"/>
    <col min="11" max="11" width="21.28125" style="414" customWidth="1"/>
    <col min="12" max="12" width="18.140625" style="414" customWidth="1"/>
    <col min="13" max="13" width="16.57421875" style="414" customWidth="1"/>
    <col min="14" max="17" width="0" style="414" hidden="1" customWidth="1"/>
    <col min="18" max="16384" width="9.140625" style="414" customWidth="1"/>
  </cols>
  <sheetData>
    <row r="1" spans="3:15" ht="12.75">
      <c r="C1" s="631" t="s">
        <v>201</v>
      </c>
      <c r="D1" s="631"/>
      <c r="E1" s="631"/>
      <c r="F1" s="631"/>
      <c r="G1" s="631"/>
      <c r="H1" s="631"/>
      <c r="I1" s="631"/>
      <c r="J1" s="631"/>
      <c r="K1" s="631"/>
      <c r="L1" s="631"/>
      <c r="M1" s="631"/>
      <c r="N1" s="631"/>
      <c r="O1" s="631"/>
    </row>
    <row r="2" spans="3:15" ht="12.75">
      <c r="C2" s="631" t="s">
        <v>202</v>
      </c>
      <c r="D2" s="631"/>
      <c r="E2" s="631"/>
      <c r="F2" s="631"/>
      <c r="G2" s="631"/>
      <c r="H2" s="631"/>
      <c r="I2" s="631"/>
      <c r="J2" s="631"/>
      <c r="K2" s="631"/>
      <c r="L2" s="631"/>
      <c r="M2" s="631"/>
      <c r="N2" s="631"/>
      <c r="O2" s="631"/>
    </row>
    <row r="3" spans="3:13" ht="12.75" hidden="1">
      <c r="C3" s="415"/>
      <c r="D3" s="415"/>
      <c r="E3" s="415"/>
      <c r="F3" s="415"/>
      <c r="G3" s="415"/>
      <c r="H3" s="415"/>
      <c r="I3" s="415"/>
      <c r="J3" s="415"/>
      <c r="K3" s="415"/>
      <c r="L3" s="415"/>
      <c r="M3" s="415"/>
    </row>
    <row r="4" spans="3:13" ht="12.75">
      <c r="C4" s="632"/>
      <c r="D4" s="633"/>
      <c r="E4" s="633"/>
      <c r="F4" s="415"/>
      <c r="G4" s="415"/>
      <c r="H4" s="415"/>
      <c r="I4" s="415"/>
      <c r="J4" s="415"/>
      <c r="K4" s="415"/>
      <c r="L4" s="415"/>
      <c r="M4" s="415"/>
    </row>
    <row r="5" spans="3:5" ht="12.75" customHeight="1">
      <c r="C5" s="632"/>
      <c r="D5" s="633"/>
      <c r="E5" s="633"/>
    </row>
    <row r="6" spans="12:13" ht="13.5" thickBot="1">
      <c r="L6" s="416"/>
      <c r="M6" s="585" t="s">
        <v>551</v>
      </c>
    </row>
    <row r="7" spans="2:13" ht="12.75" customHeight="1">
      <c r="B7" s="634" t="s">
        <v>203</v>
      </c>
      <c r="C7" s="636" t="s">
        <v>204</v>
      </c>
      <c r="D7" s="637"/>
      <c r="E7" s="638"/>
      <c r="F7" s="641" t="s">
        <v>205</v>
      </c>
      <c r="G7" s="641" t="s">
        <v>545</v>
      </c>
      <c r="H7" s="641" t="s">
        <v>546</v>
      </c>
      <c r="I7" s="641" t="s">
        <v>547</v>
      </c>
      <c r="J7" s="641" t="s">
        <v>548</v>
      </c>
      <c r="K7" s="641" t="s">
        <v>549</v>
      </c>
      <c r="L7" s="641" t="s">
        <v>206</v>
      </c>
      <c r="M7" s="641" t="s">
        <v>550</v>
      </c>
    </row>
    <row r="8" spans="2:13" ht="12.75">
      <c r="B8" s="635"/>
      <c r="C8" s="639"/>
      <c r="D8" s="639"/>
      <c r="E8" s="640"/>
      <c r="F8" s="642"/>
      <c r="G8" s="642"/>
      <c r="H8" s="642"/>
      <c r="I8" s="642"/>
      <c r="J8" s="642"/>
      <c r="K8" s="642"/>
      <c r="L8" s="642"/>
      <c r="M8" s="642"/>
    </row>
    <row r="9" spans="2:13" ht="54" customHeight="1" thickBot="1">
      <c r="B9" s="635"/>
      <c r="C9" s="639"/>
      <c r="D9" s="639"/>
      <c r="E9" s="640"/>
      <c r="F9" s="642"/>
      <c r="G9" s="642"/>
      <c r="H9" s="642"/>
      <c r="I9" s="642"/>
      <c r="J9" s="642"/>
      <c r="K9" s="642"/>
      <c r="L9" s="642"/>
      <c r="M9" s="642"/>
    </row>
    <row r="10" spans="2:13" ht="13.5" thickBot="1">
      <c r="B10" s="417">
        <v>1</v>
      </c>
      <c r="C10" s="643">
        <v>2</v>
      </c>
      <c r="D10" s="643"/>
      <c r="E10" s="644"/>
      <c r="F10" s="418">
        <v>3</v>
      </c>
      <c r="G10" s="418">
        <v>4</v>
      </c>
      <c r="H10" s="418">
        <v>5</v>
      </c>
      <c r="I10" s="418">
        <v>6</v>
      </c>
      <c r="J10" s="418">
        <v>7</v>
      </c>
      <c r="K10" s="418" t="s">
        <v>103</v>
      </c>
      <c r="L10" s="418">
        <v>9</v>
      </c>
      <c r="M10" s="418" t="s">
        <v>104</v>
      </c>
    </row>
    <row r="11" spans="2:13" ht="12.75" hidden="1">
      <c r="B11" s="419"/>
      <c r="C11" s="420"/>
      <c r="D11" s="420"/>
      <c r="E11" s="420"/>
      <c r="F11" s="421"/>
      <c r="G11" s="421"/>
      <c r="H11" s="421"/>
      <c r="I11" s="421"/>
      <c r="J11" s="421"/>
      <c r="K11" s="421"/>
      <c r="L11" s="421"/>
      <c r="M11" s="422"/>
    </row>
    <row r="12" spans="2:13" s="429" customFormat="1" ht="18.75" customHeight="1">
      <c r="B12" s="423" t="s">
        <v>90</v>
      </c>
      <c r="C12" s="424" t="s">
        <v>207</v>
      </c>
      <c r="D12" s="425"/>
      <c r="E12" s="426"/>
      <c r="F12" s="427"/>
      <c r="G12" s="427">
        <f>+G13+G29+G62+G77+G83+G101+G136+G147+G159+G176+G191</f>
        <v>0</v>
      </c>
      <c r="H12" s="427"/>
      <c r="I12" s="427">
        <f>+I13+I29+I62+I77+I83+I101+I136+I147+I159+I176+I191</f>
        <v>0</v>
      </c>
      <c r="J12" s="427">
        <f>+J13+J29+J62+J77+J83+J101+J136+J147+J159+J176+J191</f>
        <v>0</v>
      </c>
      <c r="K12" s="427"/>
      <c r="L12" s="427">
        <f>+L13+L29+L62+L77+L83+L101+L136+L147+L159+L176+L191</f>
        <v>0</v>
      </c>
      <c r="M12" s="428"/>
    </row>
    <row r="13" spans="2:13" s="429" customFormat="1" ht="12.75">
      <c r="B13" s="430">
        <v>1</v>
      </c>
      <c r="C13" s="612" t="s">
        <v>552</v>
      </c>
      <c r="D13" s="612"/>
      <c r="E13" s="612"/>
      <c r="F13" s="431">
        <v>611100</v>
      </c>
      <c r="G13" s="432">
        <f>+SUM(G14:G28)</f>
        <v>0</v>
      </c>
      <c r="H13" s="432"/>
      <c r="I13" s="432">
        <f>+SUM(I14:I28)</f>
        <v>0</v>
      </c>
      <c r="J13" s="432">
        <f>+SUM(J14:J28)</f>
        <v>0</v>
      </c>
      <c r="K13" s="432"/>
      <c r="L13" s="432">
        <f>+SUM(L14:L28)</f>
        <v>0</v>
      </c>
      <c r="M13" s="433"/>
    </row>
    <row r="14" spans="2:13" ht="12.75" customHeight="1">
      <c r="B14" s="434"/>
      <c r="C14" s="435"/>
      <c r="D14" s="613" t="s">
        <v>553</v>
      </c>
      <c r="E14" s="611"/>
      <c r="F14" s="436">
        <v>611111</v>
      </c>
      <c r="G14" s="437"/>
      <c r="H14" s="437"/>
      <c r="I14" s="437"/>
      <c r="J14" s="437"/>
      <c r="K14" s="437"/>
      <c r="L14" s="437"/>
      <c r="M14" s="438"/>
    </row>
    <row r="15" spans="2:13" ht="12.75" customHeight="1">
      <c r="B15" s="434"/>
      <c r="C15" s="435"/>
      <c r="D15" s="613" t="s">
        <v>496</v>
      </c>
      <c r="E15" s="611"/>
      <c r="F15" s="436">
        <v>611112</v>
      </c>
      <c r="G15" s="437"/>
      <c r="H15" s="437"/>
      <c r="I15" s="437"/>
      <c r="J15" s="437"/>
      <c r="K15" s="437"/>
      <c r="L15" s="437"/>
      <c r="M15" s="438"/>
    </row>
    <row r="16" spans="2:13" ht="12.75" customHeight="1">
      <c r="B16" s="434"/>
      <c r="C16" s="435"/>
      <c r="D16" s="613" t="s">
        <v>554</v>
      </c>
      <c r="E16" s="611"/>
      <c r="F16" s="439">
        <v>611113</v>
      </c>
      <c r="G16" s="437"/>
      <c r="H16" s="437"/>
      <c r="I16" s="437"/>
      <c r="J16" s="437"/>
      <c r="K16" s="437"/>
      <c r="L16" s="437"/>
      <c r="M16" s="438"/>
    </row>
    <row r="17" spans="2:13" s="429" customFormat="1" ht="12.75" customHeight="1">
      <c r="B17" s="430"/>
      <c r="C17" s="435"/>
      <c r="D17" s="613" t="s">
        <v>555</v>
      </c>
      <c r="E17" s="611"/>
      <c r="F17" s="439">
        <v>611114</v>
      </c>
      <c r="G17" s="440"/>
      <c r="H17" s="440"/>
      <c r="I17" s="440"/>
      <c r="J17" s="440"/>
      <c r="K17" s="440"/>
      <c r="L17" s="440"/>
      <c r="M17" s="441"/>
    </row>
    <row r="18" spans="2:13" ht="12.75" customHeight="1">
      <c r="B18" s="434"/>
      <c r="C18" s="435"/>
      <c r="D18" s="613" t="s">
        <v>556</v>
      </c>
      <c r="E18" s="611"/>
      <c r="F18" s="436">
        <v>611115</v>
      </c>
      <c r="G18" s="437"/>
      <c r="H18" s="437"/>
      <c r="I18" s="437"/>
      <c r="J18" s="437"/>
      <c r="K18" s="437"/>
      <c r="L18" s="437"/>
      <c r="M18" s="438"/>
    </row>
    <row r="19" spans="2:13" ht="12.75" customHeight="1">
      <c r="B19" s="442"/>
      <c r="C19" s="435"/>
      <c r="D19" s="613" t="s">
        <v>497</v>
      </c>
      <c r="E19" s="611"/>
      <c r="F19" s="443">
        <v>611116</v>
      </c>
      <c r="G19" s="437"/>
      <c r="H19" s="437"/>
      <c r="I19" s="437"/>
      <c r="J19" s="437"/>
      <c r="K19" s="437"/>
      <c r="L19" s="437"/>
      <c r="M19" s="438"/>
    </row>
    <row r="20" spans="2:13" ht="12.75" customHeight="1">
      <c r="B20" s="434"/>
      <c r="C20" s="435"/>
      <c r="D20" s="613" t="s">
        <v>557</v>
      </c>
      <c r="E20" s="611"/>
      <c r="F20" s="436">
        <v>611117</v>
      </c>
      <c r="G20" s="437"/>
      <c r="H20" s="437"/>
      <c r="I20" s="437"/>
      <c r="J20" s="437"/>
      <c r="K20" s="437"/>
      <c r="L20" s="437"/>
      <c r="M20" s="438"/>
    </row>
    <row r="21" spans="2:13" ht="12.75" customHeight="1">
      <c r="B21" s="434"/>
      <c r="C21" s="435"/>
      <c r="D21" s="613" t="s">
        <v>558</v>
      </c>
      <c r="E21" s="611"/>
      <c r="F21" s="436">
        <v>611118</v>
      </c>
      <c r="G21" s="437"/>
      <c r="H21" s="437"/>
      <c r="I21" s="437"/>
      <c r="J21" s="437"/>
      <c r="K21" s="437"/>
      <c r="L21" s="437"/>
      <c r="M21" s="438"/>
    </row>
    <row r="22" spans="2:13" ht="27.75" customHeight="1">
      <c r="B22" s="434"/>
      <c r="C22" s="435"/>
      <c r="D22" s="613" t="s">
        <v>498</v>
      </c>
      <c r="E22" s="611"/>
      <c r="F22" s="436">
        <v>611119</v>
      </c>
      <c r="G22" s="437"/>
      <c r="H22" s="437"/>
      <c r="I22" s="437"/>
      <c r="J22" s="437"/>
      <c r="K22" s="437"/>
      <c r="L22" s="437"/>
      <c r="M22" s="438"/>
    </row>
    <row r="23" spans="2:13" ht="12.75" customHeight="1">
      <c r="B23" s="434"/>
      <c r="C23" s="435"/>
      <c r="D23" s="613" t="s">
        <v>559</v>
      </c>
      <c r="E23" s="611"/>
      <c r="F23" s="436">
        <v>611122</v>
      </c>
      <c r="G23" s="437"/>
      <c r="H23" s="437"/>
      <c r="I23" s="437"/>
      <c r="J23" s="437"/>
      <c r="K23" s="437"/>
      <c r="L23" s="437"/>
      <c r="M23" s="438"/>
    </row>
    <row r="24" spans="2:13" ht="12.75" customHeight="1">
      <c r="B24" s="442"/>
      <c r="C24" s="435"/>
      <c r="D24" s="613" t="s">
        <v>499</v>
      </c>
      <c r="E24" s="611"/>
      <c r="F24" s="444">
        <v>611123</v>
      </c>
      <c r="G24" s="437"/>
      <c r="H24" s="437"/>
      <c r="I24" s="437"/>
      <c r="J24" s="437"/>
      <c r="K24" s="437"/>
      <c r="L24" s="437"/>
      <c r="M24" s="438"/>
    </row>
    <row r="25" spans="2:13" ht="12.75" customHeight="1">
      <c r="B25" s="434"/>
      <c r="C25" s="435"/>
      <c r="D25" s="613" t="s">
        <v>208</v>
      </c>
      <c r="E25" s="611"/>
      <c r="F25" s="436">
        <v>611124</v>
      </c>
      <c r="G25" s="437"/>
      <c r="H25" s="437"/>
      <c r="I25" s="437"/>
      <c r="J25" s="437"/>
      <c r="K25" s="437"/>
      <c r="L25" s="437"/>
      <c r="M25" s="438"/>
    </row>
    <row r="26" spans="2:13" ht="12.75" customHeight="1">
      <c r="B26" s="434"/>
      <c r="C26" s="435"/>
      <c r="D26" s="613" t="s">
        <v>209</v>
      </c>
      <c r="E26" s="611"/>
      <c r="F26" s="436">
        <v>611125</v>
      </c>
      <c r="G26" s="437"/>
      <c r="H26" s="437"/>
      <c r="I26" s="437"/>
      <c r="J26" s="437"/>
      <c r="K26" s="437"/>
      <c r="L26" s="437"/>
      <c r="M26" s="438"/>
    </row>
    <row r="27" spans="2:13" ht="12.75" customHeight="1">
      <c r="B27" s="434"/>
      <c r="C27" s="435"/>
      <c r="D27" s="613" t="s">
        <v>500</v>
      </c>
      <c r="E27" s="611"/>
      <c r="F27" s="436">
        <v>611126</v>
      </c>
      <c r="G27" s="437"/>
      <c r="H27" s="437"/>
      <c r="I27" s="437"/>
      <c r="J27" s="437"/>
      <c r="K27" s="437"/>
      <c r="L27" s="437"/>
      <c r="M27" s="438"/>
    </row>
    <row r="28" spans="2:13" ht="29.25" customHeight="1">
      <c r="B28" s="434"/>
      <c r="C28" s="435"/>
      <c r="D28" s="613" t="s">
        <v>210</v>
      </c>
      <c r="E28" s="611"/>
      <c r="F28" s="436">
        <v>611132</v>
      </c>
      <c r="G28" s="437"/>
      <c r="H28" s="437"/>
      <c r="I28" s="437"/>
      <c r="J28" s="437"/>
      <c r="K28" s="437"/>
      <c r="L28" s="437"/>
      <c r="M28" s="438"/>
    </row>
    <row r="29" spans="2:13" ht="12.75">
      <c r="B29" s="430">
        <v>2</v>
      </c>
      <c r="C29" s="609" t="s">
        <v>211</v>
      </c>
      <c r="D29" s="610"/>
      <c r="E29" s="605"/>
      <c r="F29" s="445">
        <v>611200</v>
      </c>
      <c r="G29" s="432">
        <f>+SUM(G30:G61)</f>
        <v>0</v>
      </c>
      <c r="H29" s="432"/>
      <c r="I29" s="432">
        <f>+SUM(I30:I61)</f>
        <v>0</v>
      </c>
      <c r="J29" s="432">
        <f>+SUM(J30:J61)</f>
        <v>0</v>
      </c>
      <c r="K29" s="432"/>
      <c r="L29" s="432">
        <f>+SUM(L30:L61)</f>
        <v>0</v>
      </c>
      <c r="M29" s="433"/>
    </row>
    <row r="30" spans="2:13" ht="12.75">
      <c r="B30" s="434"/>
      <c r="C30" s="435"/>
      <c r="D30" s="613" t="s">
        <v>501</v>
      </c>
      <c r="E30" s="611"/>
      <c r="F30" s="436">
        <v>611211</v>
      </c>
      <c r="G30" s="437"/>
      <c r="H30" s="437"/>
      <c r="I30" s="437"/>
      <c r="J30" s="437"/>
      <c r="K30" s="437"/>
      <c r="L30" s="437"/>
      <c r="M30" s="438"/>
    </row>
    <row r="31" spans="2:13" ht="25.5" customHeight="1">
      <c r="B31" s="434"/>
      <c r="C31" s="435"/>
      <c r="D31" s="613" t="s">
        <v>502</v>
      </c>
      <c r="E31" s="611"/>
      <c r="F31" s="446">
        <v>611212</v>
      </c>
      <c r="G31" s="437"/>
      <c r="H31" s="437"/>
      <c r="I31" s="437"/>
      <c r="J31" s="437"/>
      <c r="K31" s="437"/>
      <c r="L31" s="437"/>
      <c r="M31" s="438"/>
    </row>
    <row r="32" spans="2:13" ht="12.75">
      <c r="B32" s="434"/>
      <c r="C32" s="435"/>
      <c r="D32" s="613" t="s">
        <v>503</v>
      </c>
      <c r="E32" s="611"/>
      <c r="F32" s="436">
        <v>611213</v>
      </c>
      <c r="G32" s="437"/>
      <c r="H32" s="437"/>
      <c r="I32" s="437"/>
      <c r="J32" s="437"/>
      <c r="K32" s="437"/>
      <c r="L32" s="437"/>
      <c r="M32" s="438"/>
    </row>
    <row r="33" spans="2:13" ht="12.75">
      <c r="B33" s="442"/>
      <c r="C33" s="435"/>
      <c r="D33" s="613" t="s">
        <v>212</v>
      </c>
      <c r="E33" s="611"/>
      <c r="F33" s="444">
        <v>611214</v>
      </c>
      <c r="G33" s="437"/>
      <c r="H33" s="437"/>
      <c r="I33" s="437"/>
      <c r="J33" s="437"/>
      <c r="K33" s="437"/>
      <c r="L33" s="437"/>
      <c r="M33" s="438"/>
    </row>
    <row r="34" spans="2:13" ht="12.75">
      <c r="B34" s="442"/>
      <c r="C34" s="435"/>
      <c r="D34" s="606" t="s">
        <v>504</v>
      </c>
      <c r="E34" s="607"/>
      <c r="F34" s="444">
        <v>611215</v>
      </c>
      <c r="G34" s="437"/>
      <c r="H34" s="437"/>
      <c r="I34" s="437"/>
      <c r="J34" s="437"/>
      <c r="K34" s="437"/>
      <c r="L34" s="437"/>
      <c r="M34" s="438"/>
    </row>
    <row r="35" spans="2:13" ht="12.75">
      <c r="B35" s="434"/>
      <c r="C35" s="435"/>
      <c r="D35" s="613" t="s">
        <v>505</v>
      </c>
      <c r="E35" s="611"/>
      <c r="F35" s="436">
        <v>611216</v>
      </c>
      <c r="G35" s="437"/>
      <c r="H35" s="437"/>
      <c r="I35" s="437"/>
      <c r="J35" s="437"/>
      <c r="K35" s="437"/>
      <c r="L35" s="437"/>
      <c r="M35" s="438"/>
    </row>
    <row r="36" spans="2:13" ht="12.75">
      <c r="B36" s="434"/>
      <c r="C36" s="435"/>
      <c r="D36" s="613" t="s">
        <v>213</v>
      </c>
      <c r="E36" s="611"/>
      <c r="F36" s="436">
        <v>611221</v>
      </c>
      <c r="G36" s="437"/>
      <c r="H36" s="437"/>
      <c r="I36" s="437"/>
      <c r="J36" s="437"/>
      <c r="K36" s="437"/>
      <c r="L36" s="437"/>
      <c r="M36" s="438"/>
    </row>
    <row r="37" spans="2:13" ht="12.75">
      <c r="B37" s="434"/>
      <c r="C37" s="435"/>
      <c r="D37" s="613" t="s">
        <v>214</v>
      </c>
      <c r="E37" s="611"/>
      <c r="F37" s="436">
        <v>611222</v>
      </c>
      <c r="G37" s="437"/>
      <c r="H37" s="437"/>
      <c r="I37" s="437"/>
      <c r="J37" s="437"/>
      <c r="K37" s="437"/>
      <c r="L37" s="437"/>
      <c r="M37" s="438"/>
    </row>
    <row r="38" spans="2:13" ht="12.75">
      <c r="B38" s="434"/>
      <c r="C38" s="435"/>
      <c r="D38" s="613" t="s">
        <v>215</v>
      </c>
      <c r="E38" s="611"/>
      <c r="F38" s="436">
        <v>611223</v>
      </c>
      <c r="G38" s="437"/>
      <c r="H38" s="437"/>
      <c r="I38" s="437"/>
      <c r="J38" s="437"/>
      <c r="K38" s="437"/>
      <c r="L38" s="437"/>
      <c r="M38" s="438"/>
    </row>
    <row r="39" spans="2:13" ht="12.75">
      <c r="B39" s="442"/>
      <c r="C39" s="435"/>
      <c r="D39" s="613" t="s">
        <v>216</v>
      </c>
      <c r="E39" s="611"/>
      <c r="F39" s="444">
        <v>611224</v>
      </c>
      <c r="G39" s="437"/>
      <c r="H39" s="437"/>
      <c r="I39" s="437"/>
      <c r="J39" s="437"/>
      <c r="K39" s="437"/>
      <c r="L39" s="437"/>
      <c r="M39" s="438"/>
    </row>
    <row r="40" spans="2:13" ht="12.75">
      <c r="B40" s="434"/>
      <c r="C40" s="435"/>
      <c r="D40" s="613" t="s">
        <v>217</v>
      </c>
      <c r="E40" s="611"/>
      <c r="F40" s="436">
        <v>611225</v>
      </c>
      <c r="G40" s="437"/>
      <c r="H40" s="437"/>
      <c r="I40" s="437"/>
      <c r="J40" s="437"/>
      <c r="K40" s="437"/>
      <c r="L40" s="437"/>
      <c r="M40" s="438"/>
    </row>
    <row r="41" spans="2:13" ht="12.75">
      <c r="B41" s="434"/>
      <c r="C41" s="435"/>
      <c r="D41" s="613" t="s">
        <v>218</v>
      </c>
      <c r="E41" s="611"/>
      <c r="F41" s="436">
        <v>611226</v>
      </c>
      <c r="G41" s="437"/>
      <c r="H41" s="437"/>
      <c r="I41" s="437"/>
      <c r="J41" s="437"/>
      <c r="K41" s="437"/>
      <c r="L41" s="437"/>
      <c r="M41" s="438"/>
    </row>
    <row r="42" spans="2:13" ht="12.75">
      <c r="B42" s="434"/>
      <c r="C42" s="435"/>
      <c r="D42" s="613" t="s">
        <v>219</v>
      </c>
      <c r="E42" s="611"/>
      <c r="F42" s="436">
        <v>611227</v>
      </c>
      <c r="G42" s="437"/>
      <c r="H42" s="437"/>
      <c r="I42" s="437"/>
      <c r="J42" s="437"/>
      <c r="K42" s="437"/>
      <c r="L42" s="437"/>
      <c r="M42" s="438"/>
    </row>
    <row r="43" spans="2:13" ht="12.75">
      <c r="B43" s="434"/>
      <c r="C43" s="435"/>
      <c r="D43" s="606" t="s">
        <v>220</v>
      </c>
      <c r="E43" s="611"/>
      <c r="F43" s="436">
        <v>611229</v>
      </c>
      <c r="G43" s="437"/>
      <c r="H43" s="437"/>
      <c r="I43" s="437"/>
      <c r="J43" s="437"/>
      <c r="K43" s="437"/>
      <c r="L43" s="437"/>
      <c r="M43" s="438"/>
    </row>
    <row r="44" spans="2:13" ht="12.75">
      <c r="B44" s="434"/>
      <c r="C44" s="435"/>
      <c r="D44" s="606" t="s">
        <v>221</v>
      </c>
      <c r="E44" s="607"/>
      <c r="F44" s="436">
        <v>611231</v>
      </c>
      <c r="G44" s="437"/>
      <c r="H44" s="437"/>
      <c r="I44" s="437"/>
      <c r="J44" s="437"/>
      <c r="K44" s="437"/>
      <c r="L44" s="437"/>
      <c r="M44" s="438"/>
    </row>
    <row r="45" spans="2:13" ht="12.75">
      <c r="B45" s="434"/>
      <c r="C45" s="435"/>
      <c r="D45" s="613" t="s">
        <v>506</v>
      </c>
      <c r="E45" s="611"/>
      <c r="F45" s="436">
        <v>611232</v>
      </c>
      <c r="G45" s="437"/>
      <c r="H45" s="437"/>
      <c r="I45" s="437"/>
      <c r="J45" s="437"/>
      <c r="K45" s="437"/>
      <c r="L45" s="437"/>
      <c r="M45" s="438"/>
    </row>
    <row r="46" spans="2:13" ht="12.75">
      <c r="B46" s="434"/>
      <c r="C46" s="435"/>
      <c r="D46" s="613" t="s">
        <v>507</v>
      </c>
      <c r="E46" s="611"/>
      <c r="F46" s="436">
        <v>611233</v>
      </c>
      <c r="G46" s="437"/>
      <c r="H46" s="437"/>
      <c r="I46" s="437"/>
      <c r="J46" s="437"/>
      <c r="K46" s="437"/>
      <c r="L46" s="437"/>
      <c r="M46" s="438"/>
    </row>
    <row r="47" spans="2:13" ht="12.75">
      <c r="B47" s="434"/>
      <c r="C47" s="435"/>
      <c r="D47" s="613" t="s">
        <v>222</v>
      </c>
      <c r="E47" s="611"/>
      <c r="F47" s="436">
        <v>611234</v>
      </c>
      <c r="G47" s="437"/>
      <c r="H47" s="437"/>
      <c r="I47" s="437"/>
      <c r="J47" s="437"/>
      <c r="K47" s="437"/>
      <c r="L47" s="437"/>
      <c r="M47" s="438"/>
    </row>
    <row r="48" spans="2:13" ht="12.75">
      <c r="B48" s="434"/>
      <c r="C48" s="435"/>
      <c r="D48" s="613" t="s">
        <v>223</v>
      </c>
      <c r="E48" s="611"/>
      <c r="F48" s="436">
        <v>611241</v>
      </c>
      <c r="G48" s="437"/>
      <c r="H48" s="437"/>
      <c r="I48" s="437"/>
      <c r="J48" s="437"/>
      <c r="K48" s="437"/>
      <c r="L48" s="437"/>
      <c r="M48" s="438"/>
    </row>
    <row r="49" spans="2:13" ht="12.75">
      <c r="B49" s="434"/>
      <c r="C49" s="435"/>
      <c r="D49" s="613" t="s">
        <v>224</v>
      </c>
      <c r="E49" s="611"/>
      <c r="F49" s="436">
        <v>611242</v>
      </c>
      <c r="G49" s="437"/>
      <c r="H49" s="437"/>
      <c r="I49" s="437"/>
      <c r="J49" s="437"/>
      <c r="K49" s="437"/>
      <c r="L49" s="437"/>
      <c r="M49" s="438"/>
    </row>
    <row r="50" spans="2:13" ht="12.75">
      <c r="B50" s="434"/>
      <c r="C50" s="435"/>
      <c r="D50" s="613" t="s">
        <v>508</v>
      </c>
      <c r="E50" s="611"/>
      <c r="F50" s="436">
        <v>611243</v>
      </c>
      <c r="G50" s="437"/>
      <c r="H50" s="437"/>
      <c r="I50" s="437"/>
      <c r="J50" s="437"/>
      <c r="K50" s="437"/>
      <c r="L50" s="437"/>
      <c r="M50" s="438"/>
    </row>
    <row r="51" spans="2:13" ht="25.5" customHeight="1">
      <c r="B51" s="434"/>
      <c r="C51" s="435"/>
      <c r="D51" s="613" t="s">
        <v>234</v>
      </c>
      <c r="E51" s="611"/>
      <c r="F51" s="436">
        <v>611251</v>
      </c>
      <c r="G51" s="437"/>
      <c r="H51" s="437"/>
      <c r="I51" s="437"/>
      <c r="J51" s="437"/>
      <c r="K51" s="437"/>
      <c r="L51" s="437"/>
      <c r="M51" s="438"/>
    </row>
    <row r="52" spans="2:13" ht="12" customHeight="1">
      <c r="B52" s="434"/>
      <c r="C52" s="435"/>
      <c r="D52" s="613" t="s">
        <v>235</v>
      </c>
      <c r="E52" s="611"/>
      <c r="F52" s="436">
        <v>611252</v>
      </c>
      <c r="G52" s="437"/>
      <c r="H52" s="437"/>
      <c r="I52" s="437"/>
      <c r="J52" s="437"/>
      <c r="K52" s="437"/>
      <c r="L52" s="437"/>
      <c r="M52" s="438"/>
    </row>
    <row r="53" spans="2:13" ht="12.75">
      <c r="B53" s="434"/>
      <c r="C53" s="435"/>
      <c r="D53" s="613" t="s">
        <v>236</v>
      </c>
      <c r="E53" s="611"/>
      <c r="F53" s="436">
        <v>611272</v>
      </c>
      <c r="G53" s="437"/>
      <c r="H53" s="437"/>
      <c r="I53" s="437"/>
      <c r="J53" s="437"/>
      <c r="K53" s="437"/>
      <c r="L53" s="437"/>
      <c r="M53" s="438"/>
    </row>
    <row r="54" spans="2:13" ht="12.75">
      <c r="B54" s="434"/>
      <c r="C54" s="435"/>
      <c r="D54" s="613" t="s">
        <v>509</v>
      </c>
      <c r="E54" s="611"/>
      <c r="F54" s="436">
        <v>611273</v>
      </c>
      <c r="G54" s="437"/>
      <c r="H54" s="437"/>
      <c r="I54" s="437"/>
      <c r="J54" s="437"/>
      <c r="K54" s="437"/>
      <c r="L54" s="437"/>
      <c r="M54" s="438"/>
    </row>
    <row r="55" spans="2:13" ht="12.75">
      <c r="B55" s="434"/>
      <c r="C55" s="435"/>
      <c r="D55" s="613" t="s">
        <v>237</v>
      </c>
      <c r="E55" s="611"/>
      <c r="F55" s="436">
        <v>611274</v>
      </c>
      <c r="G55" s="437"/>
      <c r="H55" s="437"/>
      <c r="I55" s="437"/>
      <c r="J55" s="437"/>
      <c r="K55" s="437"/>
      <c r="L55" s="437"/>
      <c r="M55" s="438"/>
    </row>
    <row r="56" spans="2:13" ht="12.75">
      <c r="B56" s="434"/>
      <c r="C56" s="435"/>
      <c r="D56" s="613" t="s">
        <v>238</v>
      </c>
      <c r="E56" s="611"/>
      <c r="F56" s="436">
        <v>611275</v>
      </c>
      <c r="G56" s="437"/>
      <c r="H56" s="437"/>
      <c r="I56" s="437"/>
      <c r="J56" s="437"/>
      <c r="K56" s="437"/>
      <c r="L56" s="437"/>
      <c r="M56" s="438"/>
    </row>
    <row r="57" spans="2:13" ht="12.75">
      <c r="B57" s="434"/>
      <c r="C57" s="435"/>
      <c r="D57" s="613" t="s">
        <v>510</v>
      </c>
      <c r="E57" s="611"/>
      <c r="F57" s="436">
        <v>611276</v>
      </c>
      <c r="G57" s="437"/>
      <c r="H57" s="437"/>
      <c r="I57" s="437"/>
      <c r="J57" s="437"/>
      <c r="K57" s="437"/>
      <c r="L57" s="437"/>
      <c r="M57" s="438"/>
    </row>
    <row r="58" spans="2:13" ht="12.75">
      <c r="B58" s="434"/>
      <c r="C58" s="435"/>
      <c r="D58" s="613" t="s">
        <v>239</v>
      </c>
      <c r="E58" s="611"/>
      <c r="F58" s="436">
        <v>611277</v>
      </c>
      <c r="G58" s="437"/>
      <c r="H58" s="437"/>
      <c r="I58" s="437"/>
      <c r="J58" s="437"/>
      <c r="K58" s="437"/>
      <c r="L58" s="437"/>
      <c r="M58" s="438"/>
    </row>
    <row r="59" spans="2:13" ht="12.75">
      <c r="B59" s="434"/>
      <c r="C59" s="435"/>
      <c r="D59" s="606" t="s">
        <v>240</v>
      </c>
      <c r="E59" s="607"/>
      <c r="F59" s="436">
        <v>611281</v>
      </c>
      <c r="G59" s="437"/>
      <c r="H59" s="437"/>
      <c r="I59" s="437"/>
      <c r="J59" s="437"/>
      <c r="K59" s="437"/>
      <c r="L59" s="437"/>
      <c r="M59" s="438"/>
    </row>
    <row r="60" spans="2:13" ht="12.75">
      <c r="B60" s="434"/>
      <c r="C60" s="435"/>
      <c r="D60" s="613" t="s">
        <v>241</v>
      </c>
      <c r="E60" s="611"/>
      <c r="F60" s="436">
        <v>611285</v>
      </c>
      <c r="G60" s="437"/>
      <c r="H60" s="437"/>
      <c r="I60" s="437"/>
      <c r="J60" s="437"/>
      <c r="K60" s="437"/>
      <c r="L60" s="437"/>
      <c r="M60" s="438"/>
    </row>
    <row r="61" spans="2:13" ht="12.75">
      <c r="B61" s="434"/>
      <c r="C61" s="435"/>
      <c r="D61" s="613" t="s">
        <v>242</v>
      </c>
      <c r="E61" s="611"/>
      <c r="F61" s="436">
        <v>611291</v>
      </c>
      <c r="G61" s="437"/>
      <c r="H61" s="437"/>
      <c r="I61" s="437"/>
      <c r="J61" s="437"/>
      <c r="K61" s="437"/>
      <c r="L61" s="437"/>
      <c r="M61" s="438"/>
    </row>
    <row r="62" spans="2:13" s="429" customFormat="1" ht="12.75">
      <c r="B62" s="430">
        <v>3</v>
      </c>
      <c r="C62" s="608" t="s">
        <v>243</v>
      </c>
      <c r="D62" s="608"/>
      <c r="E62" s="608"/>
      <c r="F62" s="447">
        <v>613100</v>
      </c>
      <c r="G62" s="432">
        <f>+SUM(G63:G76)</f>
        <v>0</v>
      </c>
      <c r="H62" s="432"/>
      <c r="I62" s="432">
        <f>+SUM(I63:I76)</f>
        <v>0</v>
      </c>
      <c r="J62" s="432">
        <f>+SUM(J63:J76)</f>
        <v>0</v>
      </c>
      <c r="K62" s="432"/>
      <c r="L62" s="432">
        <f>+SUM(L63:L76)</f>
        <v>0</v>
      </c>
      <c r="M62" s="433"/>
    </row>
    <row r="63" spans="2:18" s="429" customFormat="1" ht="12.75">
      <c r="B63" s="430"/>
      <c r="C63" s="448"/>
      <c r="D63" s="601" t="s">
        <v>560</v>
      </c>
      <c r="E63" s="602"/>
      <c r="F63" s="439">
        <v>613111</v>
      </c>
      <c r="G63" s="440"/>
      <c r="H63" s="440"/>
      <c r="I63" s="440"/>
      <c r="J63" s="440"/>
      <c r="K63" s="440"/>
      <c r="L63" s="440"/>
      <c r="M63" s="441"/>
      <c r="N63" s="449"/>
      <c r="O63" s="449"/>
      <c r="P63" s="449"/>
      <c r="Q63" s="449"/>
      <c r="R63" s="449"/>
    </row>
    <row r="64" spans="2:18" s="429" customFormat="1" ht="12.75">
      <c r="B64" s="430"/>
      <c r="C64" s="448"/>
      <c r="D64" s="606" t="s">
        <v>561</v>
      </c>
      <c r="E64" s="607"/>
      <c r="F64" s="439">
        <v>613112</v>
      </c>
      <c r="G64" s="440"/>
      <c r="H64" s="440"/>
      <c r="I64" s="440"/>
      <c r="J64" s="440"/>
      <c r="K64" s="440"/>
      <c r="L64" s="440"/>
      <c r="M64" s="441"/>
      <c r="N64" s="449"/>
      <c r="O64" s="449"/>
      <c r="P64" s="449"/>
      <c r="Q64" s="449"/>
      <c r="R64" s="449"/>
    </row>
    <row r="65" spans="2:18" s="429" customFormat="1" ht="12.75">
      <c r="B65" s="430"/>
      <c r="C65" s="448"/>
      <c r="D65" s="606" t="s">
        <v>511</v>
      </c>
      <c r="E65" s="607"/>
      <c r="F65" s="439">
        <v>613113</v>
      </c>
      <c r="G65" s="440"/>
      <c r="H65" s="440"/>
      <c r="I65" s="440"/>
      <c r="J65" s="440"/>
      <c r="K65" s="440"/>
      <c r="L65" s="440"/>
      <c r="M65" s="441"/>
      <c r="N65" s="449"/>
      <c r="O65" s="449"/>
      <c r="P65" s="449"/>
      <c r="Q65" s="449"/>
      <c r="R65" s="449"/>
    </row>
    <row r="66" spans="2:18" s="429" customFormat="1" ht="12.75">
      <c r="B66" s="430"/>
      <c r="C66" s="448"/>
      <c r="D66" s="601" t="s">
        <v>244</v>
      </c>
      <c r="E66" s="602"/>
      <c r="F66" s="439">
        <v>613114</v>
      </c>
      <c r="G66" s="440"/>
      <c r="H66" s="440"/>
      <c r="I66" s="440"/>
      <c r="J66" s="440"/>
      <c r="K66" s="440"/>
      <c r="L66" s="440"/>
      <c r="M66" s="441"/>
      <c r="N66" s="449"/>
      <c r="O66" s="449"/>
      <c r="P66" s="449"/>
      <c r="Q66" s="449"/>
      <c r="R66" s="449"/>
    </row>
    <row r="67" spans="2:18" s="429" customFormat="1" ht="12.75">
      <c r="B67" s="430"/>
      <c r="C67" s="448"/>
      <c r="D67" s="601" t="s">
        <v>241</v>
      </c>
      <c r="E67" s="602"/>
      <c r="F67" s="439">
        <v>613115</v>
      </c>
      <c r="G67" s="440"/>
      <c r="H67" s="440"/>
      <c r="I67" s="440"/>
      <c r="J67" s="440"/>
      <c r="K67" s="440"/>
      <c r="L67" s="440"/>
      <c r="M67" s="441"/>
      <c r="N67" s="449"/>
      <c r="O67" s="449"/>
      <c r="P67" s="449"/>
      <c r="Q67" s="449"/>
      <c r="R67" s="449"/>
    </row>
    <row r="68" spans="2:18" s="429" customFormat="1" ht="12.75">
      <c r="B68" s="430"/>
      <c r="C68" s="448"/>
      <c r="D68" s="601" t="s">
        <v>512</v>
      </c>
      <c r="E68" s="602"/>
      <c r="F68" s="439">
        <v>613116</v>
      </c>
      <c r="G68" s="440"/>
      <c r="H68" s="440"/>
      <c r="I68" s="440"/>
      <c r="J68" s="440"/>
      <c r="K68" s="440"/>
      <c r="L68" s="440"/>
      <c r="M68" s="441"/>
      <c r="N68" s="449"/>
      <c r="O68" s="449"/>
      <c r="P68" s="449"/>
      <c r="Q68" s="449"/>
      <c r="R68" s="449"/>
    </row>
    <row r="69" spans="2:18" s="429" customFormat="1" ht="12.75">
      <c r="B69" s="430"/>
      <c r="C69" s="448"/>
      <c r="D69" s="601" t="s">
        <v>245</v>
      </c>
      <c r="E69" s="602"/>
      <c r="F69" s="439">
        <v>613117</v>
      </c>
      <c r="G69" s="440"/>
      <c r="H69" s="440"/>
      <c r="I69" s="440"/>
      <c r="J69" s="440"/>
      <c r="K69" s="440"/>
      <c r="L69" s="440"/>
      <c r="M69" s="441"/>
      <c r="N69" s="449"/>
      <c r="O69" s="449"/>
      <c r="P69" s="449"/>
      <c r="Q69" s="449"/>
      <c r="R69" s="449"/>
    </row>
    <row r="70" spans="2:18" s="429" customFormat="1" ht="12.75">
      <c r="B70" s="430"/>
      <c r="C70" s="448"/>
      <c r="D70" s="601" t="s">
        <v>565</v>
      </c>
      <c r="E70" s="602"/>
      <c r="F70" s="439">
        <v>613121</v>
      </c>
      <c r="G70" s="440"/>
      <c r="H70" s="440"/>
      <c r="I70" s="440"/>
      <c r="J70" s="440"/>
      <c r="K70" s="440"/>
      <c r="L70" s="440"/>
      <c r="M70" s="441"/>
      <c r="N70" s="449"/>
      <c r="O70" s="449"/>
      <c r="P70" s="449"/>
      <c r="Q70" s="449"/>
      <c r="R70" s="449"/>
    </row>
    <row r="71" spans="2:18" s="429" customFormat="1" ht="12.75">
      <c r="B71" s="430"/>
      <c r="C71" s="448"/>
      <c r="D71" s="601" t="s">
        <v>513</v>
      </c>
      <c r="E71" s="602"/>
      <c r="F71" s="439">
        <v>613122</v>
      </c>
      <c r="G71" s="440"/>
      <c r="H71" s="440"/>
      <c r="I71" s="440"/>
      <c r="J71" s="440"/>
      <c r="K71" s="440"/>
      <c r="L71" s="440"/>
      <c r="M71" s="441"/>
      <c r="N71" s="449"/>
      <c r="O71" s="449"/>
      <c r="P71" s="449"/>
      <c r="Q71" s="449"/>
      <c r="R71" s="449"/>
    </row>
    <row r="72" spans="2:18" s="429" customFormat="1" ht="12.75">
      <c r="B72" s="430"/>
      <c r="C72" s="448"/>
      <c r="D72" s="601" t="s">
        <v>514</v>
      </c>
      <c r="E72" s="602"/>
      <c r="F72" s="439">
        <v>613123</v>
      </c>
      <c r="G72" s="440"/>
      <c r="H72" s="440"/>
      <c r="I72" s="440"/>
      <c r="J72" s="440"/>
      <c r="K72" s="440"/>
      <c r="L72" s="440"/>
      <c r="M72" s="441"/>
      <c r="N72" s="449"/>
      <c r="O72" s="449"/>
      <c r="P72" s="449"/>
      <c r="Q72" s="449"/>
      <c r="R72" s="449"/>
    </row>
    <row r="73" spans="2:18" s="429" customFormat="1" ht="12.75">
      <c r="B73" s="430"/>
      <c r="C73" s="448"/>
      <c r="D73" s="601" t="s">
        <v>566</v>
      </c>
      <c r="E73" s="602"/>
      <c r="F73" s="439">
        <v>613124</v>
      </c>
      <c r="G73" s="440"/>
      <c r="H73" s="440"/>
      <c r="I73" s="440"/>
      <c r="J73" s="440"/>
      <c r="K73" s="440"/>
      <c r="L73" s="440"/>
      <c r="M73" s="441"/>
      <c r="N73" s="449"/>
      <c r="O73" s="449"/>
      <c r="P73" s="449"/>
      <c r="Q73" s="449"/>
      <c r="R73" s="449"/>
    </row>
    <row r="74" spans="2:18" ht="12.75">
      <c r="B74" s="434"/>
      <c r="C74" s="450"/>
      <c r="D74" s="601" t="s">
        <v>567</v>
      </c>
      <c r="E74" s="602"/>
      <c r="F74" s="439">
        <v>613125</v>
      </c>
      <c r="G74" s="440"/>
      <c r="H74" s="440"/>
      <c r="I74" s="440"/>
      <c r="J74" s="440"/>
      <c r="K74" s="440"/>
      <c r="L74" s="440"/>
      <c r="M74" s="441"/>
      <c r="N74" s="449"/>
      <c r="O74" s="449"/>
      <c r="P74" s="449"/>
      <c r="Q74" s="449"/>
      <c r="R74" s="449"/>
    </row>
    <row r="75" spans="2:18" ht="12.75">
      <c r="B75" s="434"/>
      <c r="C75" s="451"/>
      <c r="D75" s="601" t="s">
        <v>568</v>
      </c>
      <c r="E75" s="602"/>
      <c r="F75" s="439">
        <v>613126</v>
      </c>
      <c r="G75" s="440"/>
      <c r="H75" s="440"/>
      <c r="I75" s="440"/>
      <c r="J75" s="440"/>
      <c r="K75" s="440"/>
      <c r="L75" s="440"/>
      <c r="M75" s="441"/>
      <c r="N75" s="449"/>
      <c r="O75" s="449"/>
      <c r="P75" s="449"/>
      <c r="Q75" s="449"/>
      <c r="R75" s="449"/>
    </row>
    <row r="76" spans="2:18" ht="12.75">
      <c r="B76" s="434"/>
      <c r="C76" s="451"/>
      <c r="D76" s="601" t="s">
        <v>246</v>
      </c>
      <c r="E76" s="602"/>
      <c r="F76" s="439">
        <v>613191</v>
      </c>
      <c r="G76" s="440"/>
      <c r="H76" s="440"/>
      <c r="I76" s="440"/>
      <c r="J76" s="440"/>
      <c r="K76" s="440"/>
      <c r="L76" s="440"/>
      <c r="M76" s="441"/>
      <c r="N76" s="449"/>
      <c r="O76" s="449"/>
      <c r="P76" s="449"/>
      <c r="Q76" s="449"/>
      <c r="R76" s="449"/>
    </row>
    <row r="77" spans="2:13" s="429" customFormat="1" ht="12.75">
      <c r="B77" s="430">
        <v>4</v>
      </c>
      <c r="C77" s="608" t="s">
        <v>247</v>
      </c>
      <c r="D77" s="608"/>
      <c r="E77" s="608"/>
      <c r="F77" s="447">
        <v>613200</v>
      </c>
      <c r="G77" s="432">
        <f>+SUM(G78:G82)</f>
        <v>0</v>
      </c>
      <c r="H77" s="432"/>
      <c r="I77" s="432">
        <f>+SUM(I78:I82)</f>
        <v>0</v>
      </c>
      <c r="J77" s="432">
        <f>+SUM(J78:J82)</f>
        <v>0</v>
      </c>
      <c r="K77" s="432"/>
      <c r="L77" s="432">
        <f>+SUM(L78:L82)</f>
        <v>0</v>
      </c>
      <c r="M77" s="433"/>
    </row>
    <row r="78" spans="2:13" ht="12.75">
      <c r="B78" s="434"/>
      <c r="C78" s="452"/>
      <c r="D78" s="453" t="s">
        <v>248</v>
      </c>
      <c r="E78" s="453"/>
      <c r="F78" s="436">
        <v>613211</v>
      </c>
      <c r="G78" s="437"/>
      <c r="H78" s="437"/>
      <c r="I78" s="437"/>
      <c r="J78" s="437"/>
      <c r="K78" s="437"/>
      <c r="L78" s="437"/>
      <c r="M78" s="438"/>
    </row>
    <row r="79" spans="2:13" ht="12.75">
      <c r="B79" s="442"/>
      <c r="C79" s="454"/>
      <c r="D79" s="453" t="s">
        <v>249</v>
      </c>
      <c r="E79" s="453"/>
      <c r="F79" s="443">
        <v>613212</v>
      </c>
      <c r="G79" s="437"/>
      <c r="H79" s="437"/>
      <c r="I79" s="437"/>
      <c r="J79" s="437"/>
      <c r="K79" s="437"/>
      <c r="L79" s="437"/>
      <c r="M79" s="438"/>
    </row>
    <row r="80" spans="2:13" ht="12.75">
      <c r="B80" s="434"/>
      <c r="C80" s="452"/>
      <c r="D80" s="603" t="s">
        <v>250</v>
      </c>
      <c r="E80" s="604"/>
      <c r="F80" s="436">
        <v>613213</v>
      </c>
      <c r="G80" s="437"/>
      <c r="H80" s="437"/>
      <c r="I80" s="437"/>
      <c r="J80" s="437"/>
      <c r="K80" s="437"/>
      <c r="L80" s="437"/>
      <c r="M80" s="438"/>
    </row>
    <row r="81" spans="2:13" ht="12.75">
      <c r="B81" s="434"/>
      <c r="C81" s="452"/>
      <c r="D81" s="603" t="s">
        <v>251</v>
      </c>
      <c r="E81" s="604"/>
      <c r="F81" s="436">
        <v>613214</v>
      </c>
      <c r="G81" s="437"/>
      <c r="H81" s="437"/>
      <c r="I81" s="437"/>
      <c r="J81" s="437"/>
      <c r="K81" s="437"/>
      <c r="L81" s="437"/>
      <c r="M81" s="438"/>
    </row>
    <row r="82" spans="2:13" ht="12.75">
      <c r="B82" s="434"/>
      <c r="C82" s="454"/>
      <c r="D82" s="601" t="s">
        <v>252</v>
      </c>
      <c r="E82" s="604"/>
      <c r="F82" s="436">
        <v>613221</v>
      </c>
      <c r="G82" s="437"/>
      <c r="H82" s="437"/>
      <c r="I82" s="437"/>
      <c r="J82" s="437"/>
      <c r="K82" s="437"/>
      <c r="L82" s="437"/>
      <c r="M82" s="438"/>
    </row>
    <row r="83" spans="2:13" s="429" customFormat="1" ht="12.75">
      <c r="B83" s="430">
        <v>5</v>
      </c>
      <c r="C83" s="608" t="s">
        <v>253</v>
      </c>
      <c r="D83" s="608"/>
      <c r="E83" s="608"/>
      <c r="F83" s="447">
        <v>613300</v>
      </c>
      <c r="G83" s="432">
        <f>+SUM(G84:G100)</f>
        <v>0</v>
      </c>
      <c r="H83" s="432"/>
      <c r="I83" s="432">
        <f>+SUM(I84:I100)</f>
        <v>0</v>
      </c>
      <c r="J83" s="432">
        <f>+SUM(J84:J100)</f>
        <v>0</v>
      </c>
      <c r="K83" s="432"/>
      <c r="L83" s="432">
        <f>+SUM(L84:L100)</f>
        <v>0</v>
      </c>
      <c r="M83" s="433"/>
    </row>
    <row r="84" spans="2:13" ht="12.75">
      <c r="B84" s="434"/>
      <c r="C84" s="452"/>
      <c r="D84" s="455" t="s">
        <v>254</v>
      </c>
      <c r="E84" s="453"/>
      <c r="F84" s="436">
        <v>613311</v>
      </c>
      <c r="G84" s="437"/>
      <c r="H84" s="437"/>
      <c r="I84" s="437"/>
      <c r="J84" s="437"/>
      <c r="K84" s="437"/>
      <c r="L84" s="437"/>
      <c r="M84" s="438"/>
    </row>
    <row r="85" spans="2:13" ht="12.75">
      <c r="B85" s="442"/>
      <c r="C85" s="454"/>
      <c r="D85" s="603" t="s">
        <v>255</v>
      </c>
      <c r="E85" s="604"/>
      <c r="F85" s="443">
        <v>613312</v>
      </c>
      <c r="G85" s="437"/>
      <c r="H85" s="437"/>
      <c r="I85" s="437"/>
      <c r="J85" s="437"/>
      <c r="K85" s="437"/>
      <c r="L85" s="437"/>
      <c r="M85" s="438"/>
    </row>
    <row r="86" spans="2:13" ht="12.75">
      <c r="B86" s="434"/>
      <c r="C86" s="452"/>
      <c r="D86" s="603" t="s">
        <v>256</v>
      </c>
      <c r="E86" s="604"/>
      <c r="F86" s="436">
        <v>613313</v>
      </c>
      <c r="G86" s="437"/>
      <c r="H86" s="437"/>
      <c r="I86" s="437"/>
      <c r="J86" s="437"/>
      <c r="K86" s="437"/>
      <c r="L86" s="437"/>
      <c r="M86" s="438"/>
    </row>
    <row r="87" spans="2:13" ht="12.75">
      <c r="B87" s="434"/>
      <c r="C87" s="452"/>
      <c r="D87" s="603" t="s">
        <v>439</v>
      </c>
      <c r="E87" s="604"/>
      <c r="F87" s="436">
        <v>613314</v>
      </c>
      <c r="G87" s="437"/>
      <c r="H87" s="437"/>
      <c r="I87" s="437"/>
      <c r="J87" s="437"/>
      <c r="K87" s="437"/>
      <c r="L87" s="437"/>
      <c r="M87" s="438"/>
    </row>
    <row r="88" spans="2:13" ht="12.75">
      <c r="B88" s="434"/>
      <c r="C88" s="452"/>
      <c r="D88" s="603" t="s">
        <v>257</v>
      </c>
      <c r="E88" s="604"/>
      <c r="F88" s="436">
        <v>613315</v>
      </c>
      <c r="G88" s="437"/>
      <c r="H88" s="437"/>
      <c r="I88" s="437"/>
      <c r="J88" s="437"/>
      <c r="K88" s="437"/>
      <c r="L88" s="437"/>
      <c r="M88" s="438"/>
    </row>
    <row r="89" spans="2:13" ht="12.75">
      <c r="B89" s="434"/>
      <c r="C89" s="452"/>
      <c r="D89" s="603" t="s">
        <v>258</v>
      </c>
      <c r="E89" s="604"/>
      <c r="F89" s="436">
        <v>613316</v>
      </c>
      <c r="G89" s="437"/>
      <c r="H89" s="437"/>
      <c r="I89" s="437"/>
      <c r="J89" s="437"/>
      <c r="K89" s="437"/>
      <c r="L89" s="437"/>
      <c r="M89" s="438"/>
    </row>
    <row r="90" spans="2:13" ht="12.75">
      <c r="B90" s="434"/>
      <c r="C90" s="452"/>
      <c r="D90" s="453" t="s">
        <v>259</v>
      </c>
      <c r="E90" s="453"/>
      <c r="F90" s="436">
        <v>613318</v>
      </c>
      <c r="G90" s="437"/>
      <c r="H90" s="437"/>
      <c r="I90" s="437"/>
      <c r="J90" s="437"/>
      <c r="K90" s="437"/>
      <c r="L90" s="437"/>
      <c r="M90" s="438"/>
    </row>
    <row r="91" spans="2:13" ht="12.75">
      <c r="B91" s="434"/>
      <c r="C91" s="452"/>
      <c r="D91" s="453" t="s">
        <v>260</v>
      </c>
      <c r="E91" s="453"/>
      <c r="F91" s="436">
        <v>613319</v>
      </c>
      <c r="G91" s="437"/>
      <c r="H91" s="437"/>
      <c r="I91" s="437"/>
      <c r="J91" s="437"/>
      <c r="K91" s="437"/>
      <c r="L91" s="437"/>
      <c r="M91" s="438"/>
    </row>
    <row r="92" spans="2:13" ht="12.75">
      <c r="B92" s="434"/>
      <c r="C92" s="452"/>
      <c r="D92" s="453" t="s">
        <v>261</v>
      </c>
      <c r="E92" s="453"/>
      <c r="F92" s="436">
        <v>613321</v>
      </c>
      <c r="G92" s="437"/>
      <c r="H92" s="437"/>
      <c r="I92" s="437"/>
      <c r="J92" s="437"/>
      <c r="K92" s="437"/>
      <c r="L92" s="437"/>
      <c r="M92" s="438"/>
    </row>
    <row r="93" spans="2:13" ht="12.75">
      <c r="B93" s="442"/>
      <c r="C93" s="454"/>
      <c r="D93" s="453" t="s">
        <v>262</v>
      </c>
      <c r="E93" s="453"/>
      <c r="F93" s="443">
        <v>613322</v>
      </c>
      <c r="G93" s="456"/>
      <c r="H93" s="456"/>
      <c r="I93" s="456"/>
      <c r="J93" s="456"/>
      <c r="K93" s="456"/>
      <c r="L93" s="456"/>
      <c r="M93" s="457"/>
    </row>
    <row r="94" spans="2:13" ht="12.75">
      <c r="B94" s="434"/>
      <c r="C94" s="452"/>
      <c r="D94" s="453" t="s">
        <v>263</v>
      </c>
      <c r="E94" s="453"/>
      <c r="F94" s="436">
        <v>613323</v>
      </c>
      <c r="G94" s="456"/>
      <c r="H94" s="456"/>
      <c r="I94" s="456"/>
      <c r="J94" s="456"/>
      <c r="K94" s="456"/>
      <c r="L94" s="456"/>
      <c r="M94" s="457"/>
    </row>
    <row r="95" spans="2:13" ht="12.75">
      <c r="B95" s="434"/>
      <c r="C95" s="452"/>
      <c r="D95" s="453" t="s">
        <v>264</v>
      </c>
      <c r="E95" s="453"/>
      <c r="F95" s="436">
        <v>613324</v>
      </c>
      <c r="G95" s="456"/>
      <c r="H95" s="456"/>
      <c r="I95" s="456"/>
      <c r="J95" s="456"/>
      <c r="K95" s="456"/>
      <c r="L95" s="456"/>
      <c r="M95" s="457"/>
    </row>
    <row r="96" spans="2:13" ht="12.75">
      <c r="B96" s="434"/>
      <c r="C96" s="452"/>
      <c r="D96" s="453" t="s">
        <v>265</v>
      </c>
      <c r="E96" s="453"/>
      <c r="F96" s="436">
        <v>613325</v>
      </c>
      <c r="G96" s="456"/>
      <c r="H96" s="456"/>
      <c r="I96" s="456"/>
      <c r="J96" s="456"/>
      <c r="K96" s="456"/>
      <c r="L96" s="456"/>
      <c r="M96" s="457"/>
    </row>
    <row r="97" spans="2:13" ht="12.75">
      <c r="B97" s="434"/>
      <c r="C97" s="452"/>
      <c r="D97" s="453" t="s">
        <v>266</v>
      </c>
      <c r="E97" s="453"/>
      <c r="F97" s="436">
        <v>613326</v>
      </c>
      <c r="G97" s="456"/>
      <c r="H97" s="456"/>
      <c r="I97" s="456"/>
      <c r="J97" s="456"/>
      <c r="K97" s="456"/>
      <c r="L97" s="456"/>
      <c r="M97" s="457"/>
    </row>
    <row r="98" spans="2:13" ht="12.75">
      <c r="B98" s="434"/>
      <c r="C98" s="452"/>
      <c r="D98" s="458" t="s">
        <v>267</v>
      </c>
      <c r="E98" s="458"/>
      <c r="F98" s="459">
        <v>613327</v>
      </c>
      <c r="G98" s="456"/>
      <c r="H98" s="456"/>
      <c r="I98" s="456"/>
      <c r="J98" s="456"/>
      <c r="K98" s="456"/>
      <c r="L98" s="456"/>
      <c r="M98" s="457"/>
    </row>
    <row r="99" spans="2:13" ht="12.75">
      <c r="B99" s="434"/>
      <c r="C99" s="452"/>
      <c r="D99" s="453" t="s">
        <v>268</v>
      </c>
      <c r="E99" s="453"/>
      <c r="F99" s="436">
        <v>613328</v>
      </c>
      <c r="G99" s="456"/>
      <c r="H99" s="456"/>
      <c r="I99" s="456"/>
      <c r="J99" s="456"/>
      <c r="K99" s="456"/>
      <c r="L99" s="456"/>
      <c r="M99" s="457"/>
    </row>
    <row r="100" spans="2:13" ht="12.75">
      <c r="B100" s="434"/>
      <c r="C100" s="452"/>
      <c r="D100" s="453" t="s">
        <v>269</v>
      </c>
      <c r="E100" s="453"/>
      <c r="F100" s="436">
        <v>613329</v>
      </c>
      <c r="G100" s="456"/>
      <c r="H100" s="456"/>
      <c r="I100" s="456"/>
      <c r="J100" s="456"/>
      <c r="K100" s="456"/>
      <c r="L100" s="456"/>
      <c r="M100" s="457"/>
    </row>
    <row r="101" spans="2:13" s="429" customFormat="1" ht="12.75">
      <c r="B101" s="430">
        <v>6</v>
      </c>
      <c r="C101" s="608" t="s">
        <v>440</v>
      </c>
      <c r="D101" s="608"/>
      <c r="E101" s="608"/>
      <c r="F101" s="447">
        <v>613400</v>
      </c>
      <c r="G101" s="427">
        <f>+SUM(G102:G135)</f>
        <v>0</v>
      </c>
      <c r="H101" s="427"/>
      <c r="I101" s="427">
        <f>+SUM(I102:I135)</f>
        <v>0</v>
      </c>
      <c r="J101" s="427">
        <f>+SUM(J102:J135)</f>
        <v>0</v>
      </c>
      <c r="K101" s="427"/>
      <c r="L101" s="427">
        <f>+SUM(L102:L135)</f>
        <v>0</v>
      </c>
      <c r="M101" s="428"/>
    </row>
    <row r="102" spans="2:13" ht="12.75">
      <c r="B102" s="434"/>
      <c r="C102" s="460"/>
      <c r="D102" s="600" t="s">
        <v>270</v>
      </c>
      <c r="E102" s="593"/>
      <c r="F102" s="444">
        <v>613411</v>
      </c>
      <c r="G102" s="456"/>
      <c r="H102" s="456"/>
      <c r="I102" s="456"/>
      <c r="J102" s="456"/>
      <c r="K102" s="456"/>
      <c r="L102" s="456"/>
      <c r="M102" s="457"/>
    </row>
    <row r="103" spans="2:13" ht="15.75" customHeight="1">
      <c r="B103" s="434"/>
      <c r="C103" s="460"/>
      <c r="D103" s="600" t="s">
        <v>449</v>
      </c>
      <c r="E103" s="593"/>
      <c r="F103" s="444">
        <v>613412</v>
      </c>
      <c r="G103" s="456"/>
      <c r="H103" s="456"/>
      <c r="I103" s="456"/>
      <c r="J103" s="456"/>
      <c r="K103" s="456"/>
      <c r="L103" s="456"/>
      <c r="M103" s="457"/>
    </row>
    <row r="104" spans="2:13" ht="15.75" customHeight="1">
      <c r="B104" s="434"/>
      <c r="C104" s="460"/>
      <c r="D104" s="600" t="s">
        <v>271</v>
      </c>
      <c r="E104" s="593"/>
      <c r="F104" s="444">
        <v>613413</v>
      </c>
      <c r="G104" s="456"/>
      <c r="H104" s="456"/>
      <c r="I104" s="456"/>
      <c r="J104" s="456"/>
      <c r="K104" s="456"/>
      <c r="L104" s="456"/>
      <c r="M104" s="457"/>
    </row>
    <row r="105" spans="2:13" ht="15.75" customHeight="1">
      <c r="B105" s="434"/>
      <c r="C105" s="460"/>
      <c r="D105" s="600" t="s">
        <v>272</v>
      </c>
      <c r="E105" s="593"/>
      <c r="F105" s="444">
        <v>613414</v>
      </c>
      <c r="G105" s="456"/>
      <c r="H105" s="456"/>
      <c r="I105" s="456"/>
      <c r="J105" s="456"/>
      <c r="K105" s="456"/>
      <c r="L105" s="456"/>
      <c r="M105" s="457"/>
    </row>
    <row r="106" spans="2:13" ht="15.75" customHeight="1">
      <c r="B106" s="442"/>
      <c r="C106" s="460"/>
      <c r="D106" s="600" t="s">
        <v>273</v>
      </c>
      <c r="E106" s="593"/>
      <c r="F106" s="444">
        <v>613415</v>
      </c>
      <c r="G106" s="456"/>
      <c r="H106" s="456"/>
      <c r="I106" s="456"/>
      <c r="J106" s="456"/>
      <c r="K106" s="456"/>
      <c r="L106" s="456"/>
      <c r="M106" s="457"/>
    </row>
    <row r="107" spans="2:13" ht="15.75" customHeight="1">
      <c r="B107" s="461"/>
      <c r="C107" s="462"/>
      <c r="D107" s="600" t="s">
        <v>274</v>
      </c>
      <c r="E107" s="593"/>
      <c r="F107" s="444">
        <v>613416</v>
      </c>
      <c r="G107" s="456"/>
      <c r="H107" s="456"/>
      <c r="I107" s="456"/>
      <c r="J107" s="456"/>
      <c r="K107" s="456"/>
      <c r="L107" s="456"/>
      <c r="M107" s="457"/>
    </row>
    <row r="108" spans="2:13" s="429" customFormat="1" ht="21" customHeight="1">
      <c r="B108" s="430"/>
      <c r="C108" s="460"/>
      <c r="D108" s="600" t="s">
        <v>450</v>
      </c>
      <c r="E108" s="593"/>
      <c r="F108" s="444">
        <v>613417</v>
      </c>
      <c r="G108" s="463"/>
      <c r="H108" s="463"/>
      <c r="I108" s="463"/>
      <c r="J108" s="463"/>
      <c r="K108" s="463"/>
      <c r="L108" s="463"/>
      <c r="M108" s="464"/>
    </row>
    <row r="109" spans="2:13" ht="12.75">
      <c r="B109" s="434"/>
      <c r="C109" s="462"/>
      <c r="D109" s="594" t="s">
        <v>275</v>
      </c>
      <c r="E109" s="611"/>
      <c r="F109" s="444">
        <v>613418</v>
      </c>
      <c r="G109" s="456"/>
      <c r="H109" s="456"/>
      <c r="I109" s="456"/>
      <c r="J109" s="456"/>
      <c r="K109" s="456"/>
      <c r="L109" s="456"/>
      <c r="M109" s="457"/>
    </row>
    <row r="110" spans="2:13" ht="12.75">
      <c r="B110" s="434"/>
      <c r="C110" s="460"/>
      <c r="D110" s="594" t="s">
        <v>276</v>
      </c>
      <c r="E110" s="611"/>
      <c r="F110" s="444">
        <v>613419</v>
      </c>
      <c r="G110" s="456"/>
      <c r="H110" s="456"/>
      <c r="I110" s="456"/>
      <c r="J110" s="456"/>
      <c r="K110" s="456"/>
      <c r="L110" s="456"/>
      <c r="M110" s="457"/>
    </row>
    <row r="111" spans="2:13" ht="12.75">
      <c r="B111" s="442"/>
      <c r="C111" s="460"/>
      <c r="D111" s="594" t="s">
        <v>277</v>
      </c>
      <c r="E111" s="611"/>
      <c r="F111" s="444">
        <v>613421</v>
      </c>
      <c r="G111" s="456"/>
      <c r="H111" s="456"/>
      <c r="I111" s="456"/>
      <c r="J111" s="456"/>
      <c r="K111" s="456"/>
      <c r="L111" s="456"/>
      <c r="M111" s="457"/>
    </row>
    <row r="112" spans="2:13" ht="12.75">
      <c r="B112" s="434"/>
      <c r="C112" s="460"/>
      <c r="D112" s="594" t="s">
        <v>278</v>
      </c>
      <c r="E112" s="611"/>
      <c r="F112" s="444">
        <v>613422</v>
      </c>
      <c r="G112" s="456"/>
      <c r="H112" s="456"/>
      <c r="I112" s="456"/>
      <c r="J112" s="456"/>
      <c r="K112" s="456"/>
      <c r="L112" s="456"/>
      <c r="M112" s="457"/>
    </row>
    <row r="113" spans="2:13" ht="12.75">
      <c r="B113" s="434"/>
      <c r="C113" s="460"/>
      <c r="D113" s="594" t="s">
        <v>279</v>
      </c>
      <c r="E113" s="611"/>
      <c r="F113" s="444">
        <v>613423</v>
      </c>
      <c r="G113" s="456"/>
      <c r="H113" s="456"/>
      <c r="I113" s="456"/>
      <c r="J113" s="456"/>
      <c r="K113" s="456"/>
      <c r="L113" s="456"/>
      <c r="M113" s="457"/>
    </row>
    <row r="114" spans="2:13" ht="15.75" customHeight="1">
      <c r="B114" s="434"/>
      <c r="C114" s="460"/>
      <c r="D114" s="594" t="s">
        <v>45</v>
      </c>
      <c r="E114" s="611"/>
      <c r="F114" s="444">
        <v>613424</v>
      </c>
      <c r="G114" s="456"/>
      <c r="H114" s="456"/>
      <c r="I114" s="456"/>
      <c r="J114" s="456"/>
      <c r="K114" s="456"/>
      <c r="L114" s="456"/>
      <c r="M114" s="457"/>
    </row>
    <row r="115" spans="2:13" s="429" customFormat="1" ht="12.75" customHeight="1">
      <c r="B115" s="430"/>
      <c r="C115" s="460"/>
      <c r="D115" s="594" t="s">
        <v>280</v>
      </c>
      <c r="E115" s="611"/>
      <c r="F115" s="444">
        <v>613425</v>
      </c>
      <c r="G115" s="463"/>
      <c r="H115" s="463"/>
      <c r="I115" s="463"/>
      <c r="J115" s="463"/>
      <c r="K115" s="463"/>
      <c r="L115" s="463"/>
      <c r="M115" s="464"/>
    </row>
    <row r="116" spans="2:13" ht="12.75" customHeight="1">
      <c r="B116" s="434"/>
      <c r="C116" s="460"/>
      <c r="D116" s="594" t="s">
        <v>281</v>
      </c>
      <c r="E116" s="611"/>
      <c r="F116" s="444">
        <v>613431</v>
      </c>
      <c r="G116" s="463"/>
      <c r="H116" s="463"/>
      <c r="I116" s="463"/>
      <c r="J116" s="463"/>
      <c r="K116" s="463"/>
      <c r="L116" s="463"/>
      <c r="M116" s="464"/>
    </row>
    <row r="117" spans="2:13" ht="12.75">
      <c r="B117" s="434"/>
      <c r="C117" s="460"/>
      <c r="D117" s="594" t="s">
        <v>451</v>
      </c>
      <c r="E117" s="611"/>
      <c r="F117" s="444">
        <v>613432</v>
      </c>
      <c r="G117" s="463"/>
      <c r="H117" s="463"/>
      <c r="I117" s="463"/>
      <c r="J117" s="463"/>
      <c r="K117" s="463"/>
      <c r="L117" s="463"/>
      <c r="M117" s="464"/>
    </row>
    <row r="118" spans="2:13" ht="12.75">
      <c r="B118" s="442"/>
      <c r="C118" s="460"/>
      <c r="D118" s="594" t="s">
        <v>282</v>
      </c>
      <c r="E118" s="611"/>
      <c r="F118" s="444">
        <v>613441</v>
      </c>
      <c r="G118" s="463"/>
      <c r="H118" s="463"/>
      <c r="I118" s="463"/>
      <c r="J118" s="463"/>
      <c r="K118" s="463"/>
      <c r="L118" s="463"/>
      <c r="M118" s="464"/>
    </row>
    <row r="119" spans="2:13" ht="12.75">
      <c r="B119" s="434"/>
      <c r="C119" s="460"/>
      <c r="D119" s="594" t="s">
        <v>25</v>
      </c>
      <c r="E119" s="611"/>
      <c r="F119" s="444">
        <v>613451</v>
      </c>
      <c r="G119" s="463"/>
      <c r="H119" s="463"/>
      <c r="I119" s="463"/>
      <c r="J119" s="463"/>
      <c r="K119" s="463"/>
      <c r="L119" s="463"/>
      <c r="M119" s="464"/>
    </row>
    <row r="120" spans="2:13" ht="15" customHeight="1">
      <c r="B120" s="434"/>
      <c r="C120" s="460"/>
      <c r="D120" s="594" t="s">
        <v>283</v>
      </c>
      <c r="E120" s="611"/>
      <c r="F120" s="444">
        <v>613461</v>
      </c>
      <c r="G120" s="463"/>
      <c r="H120" s="463"/>
      <c r="I120" s="463"/>
      <c r="J120" s="463"/>
      <c r="K120" s="463"/>
      <c r="L120" s="463"/>
      <c r="M120" s="464"/>
    </row>
    <row r="121" spans="2:13" ht="15" customHeight="1">
      <c r="B121" s="434"/>
      <c r="C121" s="460"/>
      <c r="D121" s="594" t="s">
        <v>284</v>
      </c>
      <c r="E121" s="611"/>
      <c r="F121" s="444">
        <v>613471</v>
      </c>
      <c r="G121" s="465"/>
      <c r="H121" s="465"/>
      <c r="I121" s="465"/>
      <c r="J121" s="465"/>
      <c r="K121" s="465"/>
      <c r="L121" s="465"/>
      <c r="M121" s="466"/>
    </row>
    <row r="122" spans="2:13" ht="15" customHeight="1">
      <c r="B122" s="434"/>
      <c r="C122" s="460"/>
      <c r="D122" s="594" t="s">
        <v>285</v>
      </c>
      <c r="E122" s="611"/>
      <c r="F122" s="444">
        <v>613472</v>
      </c>
      <c r="G122" s="465"/>
      <c r="H122" s="465"/>
      <c r="I122" s="465"/>
      <c r="J122" s="465"/>
      <c r="K122" s="465"/>
      <c r="L122" s="465"/>
      <c r="M122" s="466"/>
    </row>
    <row r="123" spans="2:13" ht="15" customHeight="1">
      <c r="B123" s="434"/>
      <c r="C123" s="460"/>
      <c r="D123" s="594" t="s">
        <v>452</v>
      </c>
      <c r="E123" s="611"/>
      <c r="F123" s="444">
        <v>613481</v>
      </c>
      <c r="G123" s="465"/>
      <c r="H123" s="465"/>
      <c r="I123" s="465"/>
      <c r="J123" s="465"/>
      <c r="K123" s="465"/>
      <c r="L123" s="465"/>
      <c r="M123" s="466"/>
    </row>
    <row r="124" spans="2:13" s="429" customFormat="1" ht="15" customHeight="1">
      <c r="B124" s="430"/>
      <c r="C124" s="460"/>
      <c r="D124" s="594" t="s">
        <v>286</v>
      </c>
      <c r="E124" s="611"/>
      <c r="F124" s="444">
        <v>613482</v>
      </c>
      <c r="G124" s="465"/>
      <c r="H124" s="465"/>
      <c r="I124" s="465"/>
      <c r="J124" s="465"/>
      <c r="K124" s="465"/>
      <c r="L124" s="465"/>
      <c r="M124" s="466"/>
    </row>
    <row r="125" spans="2:13" ht="15" customHeight="1">
      <c r="B125" s="442"/>
      <c r="C125" s="460"/>
      <c r="D125" s="594" t="s">
        <v>287</v>
      </c>
      <c r="E125" s="611"/>
      <c r="F125" s="444">
        <v>613483</v>
      </c>
      <c r="G125" s="465"/>
      <c r="H125" s="465"/>
      <c r="I125" s="465"/>
      <c r="J125" s="465"/>
      <c r="K125" s="465"/>
      <c r="L125" s="465"/>
      <c r="M125" s="466"/>
    </row>
    <row r="126" spans="2:13" ht="15" customHeight="1">
      <c r="B126" s="434"/>
      <c r="C126" s="460"/>
      <c r="D126" s="594" t="s">
        <v>288</v>
      </c>
      <c r="E126" s="611"/>
      <c r="F126" s="444">
        <v>613484</v>
      </c>
      <c r="G126" s="465"/>
      <c r="H126" s="465"/>
      <c r="I126" s="465"/>
      <c r="J126" s="465"/>
      <c r="K126" s="465"/>
      <c r="L126" s="465"/>
      <c r="M126" s="466"/>
    </row>
    <row r="127" spans="2:13" ht="15" customHeight="1">
      <c r="B127" s="434"/>
      <c r="C127" s="460"/>
      <c r="D127" s="594" t="s">
        <v>289</v>
      </c>
      <c r="E127" s="611"/>
      <c r="F127" s="444">
        <v>613485</v>
      </c>
      <c r="G127" s="465"/>
      <c r="H127" s="465"/>
      <c r="I127" s="465"/>
      <c r="J127" s="465"/>
      <c r="K127" s="465"/>
      <c r="L127" s="465"/>
      <c r="M127" s="466"/>
    </row>
    <row r="128" spans="2:13" ht="15" customHeight="1">
      <c r="B128" s="434"/>
      <c r="C128" s="460"/>
      <c r="D128" s="594" t="s">
        <v>290</v>
      </c>
      <c r="E128" s="611"/>
      <c r="F128" s="444">
        <v>613486</v>
      </c>
      <c r="G128" s="465"/>
      <c r="H128" s="465"/>
      <c r="I128" s="465"/>
      <c r="J128" s="465"/>
      <c r="K128" s="465"/>
      <c r="L128" s="465"/>
      <c r="M128" s="466"/>
    </row>
    <row r="129" spans="2:13" ht="15" customHeight="1">
      <c r="B129" s="434"/>
      <c r="C129" s="460"/>
      <c r="D129" s="594" t="s">
        <v>291</v>
      </c>
      <c r="E129" s="611"/>
      <c r="F129" s="444">
        <v>613487</v>
      </c>
      <c r="G129" s="465"/>
      <c r="H129" s="465"/>
      <c r="I129" s="465"/>
      <c r="J129" s="465"/>
      <c r="K129" s="465"/>
      <c r="L129" s="465"/>
      <c r="M129" s="466"/>
    </row>
    <row r="130" spans="2:13" ht="15" customHeight="1">
      <c r="B130" s="434"/>
      <c r="C130" s="460"/>
      <c r="D130" s="594" t="s">
        <v>453</v>
      </c>
      <c r="E130" s="611"/>
      <c r="F130" s="444">
        <v>613488</v>
      </c>
      <c r="G130" s="465"/>
      <c r="H130" s="465"/>
      <c r="I130" s="465"/>
      <c r="J130" s="465"/>
      <c r="K130" s="465"/>
      <c r="L130" s="465"/>
      <c r="M130" s="466"/>
    </row>
    <row r="131" spans="2:13" ht="15" customHeight="1">
      <c r="B131" s="434"/>
      <c r="C131" s="460"/>
      <c r="D131" s="594" t="s">
        <v>292</v>
      </c>
      <c r="E131" s="611"/>
      <c r="F131" s="444">
        <v>613489</v>
      </c>
      <c r="G131" s="465"/>
      <c r="H131" s="465"/>
      <c r="I131" s="465"/>
      <c r="J131" s="465"/>
      <c r="K131" s="465"/>
      <c r="L131" s="465"/>
      <c r="M131" s="466"/>
    </row>
    <row r="132" spans="2:13" ht="15" customHeight="1">
      <c r="B132" s="434"/>
      <c r="C132" s="460"/>
      <c r="D132" s="594" t="s">
        <v>343</v>
      </c>
      <c r="E132" s="611"/>
      <c r="F132" s="444">
        <v>613490</v>
      </c>
      <c r="G132" s="465"/>
      <c r="H132" s="465"/>
      <c r="I132" s="465"/>
      <c r="J132" s="465"/>
      <c r="K132" s="465"/>
      <c r="L132" s="465"/>
      <c r="M132" s="466"/>
    </row>
    <row r="133" spans="2:13" ht="15" customHeight="1">
      <c r="B133" s="434"/>
      <c r="C133" s="467"/>
      <c r="D133" s="594" t="s">
        <v>454</v>
      </c>
      <c r="E133" s="611"/>
      <c r="F133" s="468">
        <v>613491</v>
      </c>
      <c r="G133" s="465"/>
      <c r="H133" s="465"/>
      <c r="I133" s="465"/>
      <c r="J133" s="465"/>
      <c r="K133" s="465"/>
      <c r="L133" s="465"/>
      <c r="M133" s="466"/>
    </row>
    <row r="134" spans="2:13" ht="15" customHeight="1">
      <c r="B134" s="442"/>
      <c r="C134" s="460"/>
      <c r="D134" s="594" t="s">
        <v>344</v>
      </c>
      <c r="E134" s="611"/>
      <c r="F134" s="444">
        <v>613492</v>
      </c>
      <c r="G134" s="465"/>
      <c r="H134" s="465"/>
      <c r="I134" s="465"/>
      <c r="J134" s="465"/>
      <c r="K134" s="465"/>
      <c r="L134" s="465"/>
      <c r="M134" s="466"/>
    </row>
    <row r="135" spans="2:13" ht="15" customHeight="1">
      <c r="B135" s="434"/>
      <c r="C135" s="460"/>
      <c r="D135" s="594" t="s">
        <v>455</v>
      </c>
      <c r="E135" s="611"/>
      <c r="F135" s="444">
        <v>613493</v>
      </c>
      <c r="G135" s="465"/>
      <c r="H135" s="465"/>
      <c r="I135" s="465"/>
      <c r="J135" s="465"/>
      <c r="K135" s="465"/>
      <c r="L135" s="465"/>
      <c r="M135" s="466"/>
    </row>
    <row r="136" spans="2:13" ht="15" customHeight="1">
      <c r="B136" s="430">
        <v>7</v>
      </c>
      <c r="C136" s="608" t="s">
        <v>562</v>
      </c>
      <c r="D136" s="608"/>
      <c r="E136" s="608"/>
      <c r="F136" s="469">
        <v>613500</v>
      </c>
      <c r="G136" s="470">
        <f>+SUM(G137:G146)</f>
        <v>0</v>
      </c>
      <c r="H136" s="470"/>
      <c r="I136" s="470">
        <f>+SUM(I137:I146)</f>
        <v>0</v>
      </c>
      <c r="J136" s="470">
        <f>+SUM(J137:J146)</f>
        <v>0</v>
      </c>
      <c r="K136" s="470"/>
      <c r="L136" s="470">
        <f>+SUM(L137:L146)</f>
        <v>0</v>
      </c>
      <c r="M136" s="471"/>
    </row>
    <row r="137" spans="2:13" ht="15" customHeight="1">
      <c r="B137" s="434"/>
      <c r="C137" s="460"/>
      <c r="D137" s="594" t="s">
        <v>345</v>
      </c>
      <c r="E137" s="611"/>
      <c r="F137" s="444">
        <v>613511</v>
      </c>
      <c r="G137" s="472"/>
      <c r="H137" s="472"/>
      <c r="I137" s="472"/>
      <c r="J137" s="472"/>
      <c r="K137" s="472"/>
      <c r="L137" s="472"/>
      <c r="M137" s="473"/>
    </row>
    <row r="138" spans="2:13" ht="15" customHeight="1">
      <c r="B138" s="434"/>
      <c r="C138" s="460"/>
      <c r="D138" s="594" t="s">
        <v>346</v>
      </c>
      <c r="E138" s="611"/>
      <c r="F138" s="444">
        <v>613512</v>
      </c>
      <c r="G138" s="472"/>
      <c r="H138" s="472"/>
      <c r="I138" s="472"/>
      <c r="J138" s="472"/>
      <c r="K138" s="472"/>
      <c r="L138" s="472"/>
      <c r="M138" s="473"/>
    </row>
    <row r="139" spans="2:13" ht="15" customHeight="1">
      <c r="B139" s="434"/>
      <c r="C139" s="460"/>
      <c r="D139" s="594" t="s">
        <v>347</v>
      </c>
      <c r="E139" s="611"/>
      <c r="F139" s="444">
        <v>613513</v>
      </c>
      <c r="G139" s="472"/>
      <c r="H139" s="472"/>
      <c r="I139" s="472"/>
      <c r="J139" s="472"/>
      <c r="K139" s="472"/>
      <c r="L139" s="472"/>
      <c r="M139" s="473"/>
    </row>
    <row r="140" spans="2:13" ht="15" customHeight="1">
      <c r="B140" s="434"/>
      <c r="C140" s="460"/>
      <c r="D140" s="594" t="s">
        <v>348</v>
      </c>
      <c r="E140" s="611"/>
      <c r="F140" s="444">
        <v>613514</v>
      </c>
      <c r="G140" s="472"/>
      <c r="H140" s="472"/>
      <c r="I140" s="472"/>
      <c r="J140" s="472"/>
      <c r="K140" s="472"/>
      <c r="L140" s="472"/>
      <c r="M140" s="473"/>
    </row>
    <row r="141" spans="2:13" s="429" customFormat="1" ht="15" customHeight="1">
      <c r="B141" s="430"/>
      <c r="C141" s="460"/>
      <c r="D141" s="594" t="s">
        <v>349</v>
      </c>
      <c r="E141" s="611"/>
      <c r="F141" s="444">
        <v>613521</v>
      </c>
      <c r="G141" s="465"/>
      <c r="H141" s="465"/>
      <c r="I141" s="465"/>
      <c r="J141" s="465"/>
      <c r="K141" s="465"/>
      <c r="L141" s="465"/>
      <c r="M141" s="466"/>
    </row>
    <row r="142" spans="2:13" ht="15" customHeight="1">
      <c r="B142" s="434"/>
      <c r="C142" s="460"/>
      <c r="D142" s="594" t="s">
        <v>378</v>
      </c>
      <c r="E142" s="611"/>
      <c r="F142" s="444">
        <v>613522</v>
      </c>
      <c r="G142" s="472"/>
      <c r="H142" s="472"/>
      <c r="I142" s="472"/>
      <c r="J142" s="472"/>
      <c r="K142" s="472"/>
      <c r="L142" s="472"/>
      <c r="M142" s="473"/>
    </row>
    <row r="143" spans="2:13" ht="15" customHeight="1">
      <c r="B143" s="442"/>
      <c r="C143" s="474"/>
      <c r="D143" s="594" t="s">
        <v>350</v>
      </c>
      <c r="E143" s="611"/>
      <c r="F143" s="444">
        <v>613523</v>
      </c>
      <c r="G143" s="472"/>
      <c r="H143" s="472"/>
      <c r="I143" s="472"/>
      <c r="J143" s="472"/>
      <c r="K143" s="472"/>
      <c r="L143" s="472"/>
      <c r="M143" s="473"/>
    </row>
    <row r="144" spans="2:13" ht="15" customHeight="1">
      <c r="B144" s="434"/>
      <c r="C144" s="467"/>
      <c r="D144" s="594" t="s">
        <v>379</v>
      </c>
      <c r="E144" s="611"/>
      <c r="F144" s="444">
        <v>613524</v>
      </c>
      <c r="G144" s="472"/>
      <c r="H144" s="472"/>
      <c r="I144" s="472"/>
      <c r="J144" s="472"/>
      <c r="K144" s="472"/>
      <c r="L144" s="472"/>
      <c r="M144" s="473"/>
    </row>
    <row r="145" spans="2:13" ht="15" customHeight="1">
      <c r="B145" s="434"/>
      <c r="C145" s="475"/>
      <c r="D145" s="594" t="s">
        <v>351</v>
      </c>
      <c r="E145" s="611"/>
      <c r="F145" s="444">
        <v>613525</v>
      </c>
      <c r="G145" s="472"/>
      <c r="H145" s="472"/>
      <c r="I145" s="472"/>
      <c r="J145" s="472"/>
      <c r="K145" s="472"/>
      <c r="L145" s="472"/>
      <c r="M145" s="473"/>
    </row>
    <row r="146" spans="2:13" ht="15" customHeight="1">
      <c r="B146" s="434"/>
      <c r="C146" s="460"/>
      <c r="D146" s="595" t="s">
        <v>587</v>
      </c>
      <c r="E146" s="607"/>
      <c r="F146" s="476">
        <v>613526</v>
      </c>
      <c r="G146" s="472"/>
      <c r="H146" s="472"/>
      <c r="I146" s="472"/>
      <c r="J146" s="472"/>
      <c r="K146" s="472"/>
      <c r="L146" s="472"/>
      <c r="M146" s="473"/>
    </row>
    <row r="147" spans="2:13" ht="15" customHeight="1">
      <c r="B147" s="430">
        <v>8</v>
      </c>
      <c r="C147" s="609" t="s">
        <v>352</v>
      </c>
      <c r="D147" s="596"/>
      <c r="E147" s="597"/>
      <c r="F147" s="469">
        <v>613600</v>
      </c>
      <c r="G147" s="477">
        <f>+SUM(G148:G158)</f>
        <v>0</v>
      </c>
      <c r="H147" s="477"/>
      <c r="I147" s="477">
        <f>+SUM(I148:I158)</f>
        <v>0</v>
      </c>
      <c r="J147" s="477">
        <f>+SUM(J148:J158)</f>
        <v>0</v>
      </c>
      <c r="K147" s="477"/>
      <c r="L147" s="477">
        <f>+SUM(L148:L158)</f>
        <v>0</v>
      </c>
      <c r="M147" s="478"/>
    </row>
    <row r="148" spans="2:13" s="429" customFormat="1" ht="15" customHeight="1">
      <c r="B148" s="430"/>
      <c r="C148" s="460"/>
      <c r="D148" s="594" t="s">
        <v>353</v>
      </c>
      <c r="E148" s="611"/>
      <c r="F148" s="444">
        <v>613611</v>
      </c>
      <c r="G148" s="465"/>
      <c r="H148" s="465"/>
      <c r="I148" s="465"/>
      <c r="J148" s="465"/>
      <c r="K148" s="465"/>
      <c r="L148" s="465"/>
      <c r="M148" s="466"/>
    </row>
    <row r="149" spans="2:13" ht="15" customHeight="1">
      <c r="B149" s="434"/>
      <c r="C149" s="460"/>
      <c r="D149" s="594" t="s">
        <v>354</v>
      </c>
      <c r="E149" s="611"/>
      <c r="F149" s="444">
        <v>613612</v>
      </c>
      <c r="G149" s="472"/>
      <c r="H149" s="472"/>
      <c r="I149" s="472"/>
      <c r="J149" s="472"/>
      <c r="K149" s="472"/>
      <c r="L149" s="472"/>
      <c r="M149" s="473"/>
    </row>
    <row r="150" spans="2:13" ht="15" customHeight="1">
      <c r="B150" s="434"/>
      <c r="C150" s="460"/>
      <c r="D150" s="594" t="s">
        <v>355</v>
      </c>
      <c r="E150" s="611"/>
      <c r="F150" s="444">
        <v>613613</v>
      </c>
      <c r="G150" s="472"/>
      <c r="H150" s="472"/>
      <c r="I150" s="472"/>
      <c r="J150" s="472"/>
      <c r="K150" s="472"/>
      <c r="L150" s="472"/>
      <c r="M150" s="473"/>
    </row>
    <row r="151" spans="2:13" ht="15" customHeight="1">
      <c r="B151" s="434"/>
      <c r="C151" s="460"/>
      <c r="D151" s="594" t="s">
        <v>46</v>
      </c>
      <c r="E151" s="611"/>
      <c r="F151" s="444">
        <v>613614</v>
      </c>
      <c r="G151" s="472"/>
      <c r="H151" s="472"/>
      <c r="I151" s="472"/>
      <c r="J151" s="472"/>
      <c r="K151" s="472"/>
      <c r="L151" s="472"/>
      <c r="M151" s="473"/>
    </row>
    <row r="152" spans="2:13" ht="15" customHeight="1">
      <c r="B152" s="434"/>
      <c r="C152" s="460"/>
      <c r="D152" s="594" t="s">
        <v>380</v>
      </c>
      <c r="E152" s="611"/>
      <c r="F152" s="444">
        <v>613615</v>
      </c>
      <c r="G152" s="472"/>
      <c r="H152" s="472"/>
      <c r="I152" s="472"/>
      <c r="J152" s="472"/>
      <c r="K152" s="472"/>
      <c r="L152" s="472"/>
      <c r="M152" s="473"/>
    </row>
    <row r="153" spans="2:13" ht="15" customHeight="1">
      <c r="B153" s="434"/>
      <c r="C153" s="460"/>
      <c r="D153" s="594" t="s">
        <v>356</v>
      </c>
      <c r="E153" s="611"/>
      <c r="F153" s="444">
        <v>613616</v>
      </c>
      <c r="G153" s="472"/>
      <c r="H153" s="472"/>
      <c r="I153" s="472"/>
      <c r="J153" s="472"/>
      <c r="K153" s="472"/>
      <c r="L153" s="472"/>
      <c r="M153" s="473"/>
    </row>
    <row r="154" spans="2:13" ht="15" customHeight="1">
      <c r="B154" s="434"/>
      <c r="C154" s="460"/>
      <c r="D154" s="594" t="s">
        <v>357</v>
      </c>
      <c r="E154" s="611"/>
      <c r="F154" s="444">
        <v>613621</v>
      </c>
      <c r="G154" s="472"/>
      <c r="H154" s="472"/>
      <c r="I154" s="472"/>
      <c r="J154" s="472"/>
      <c r="K154" s="472"/>
      <c r="L154" s="472"/>
      <c r="M154" s="473"/>
    </row>
    <row r="155" spans="2:13" ht="15" customHeight="1">
      <c r="B155" s="434"/>
      <c r="C155" s="460"/>
      <c r="D155" s="594" t="s">
        <v>358</v>
      </c>
      <c r="E155" s="611"/>
      <c r="F155" s="444">
        <v>613622</v>
      </c>
      <c r="G155" s="472"/>
      <c r="H155" s="472"/>
      <c r="I155" s="472"/>
      <c r="J155" s="472"/>
      <c r="K155" s="472"/>
      <c r="L155" s="472"/>
      <c r="M155" s="473"/>
    </row>
    <row r="156" spans="2:13" ht="15" customHeight="1">
      <c r="B156" s="442"/>
      <c r="C156" s="460"/>
      <c r="D156" s="594" t="s">
        <v>359</v>
      </c>
      <c r="E156" s="611"/>
      <c r="F156" s="444">
        <v>613623</v>
      </c>
      <c r="G156" s="472"/>
      <c r="H156" s="472"/>
      <c r="I156" s="472"/>
      <c r="J156" s="472"/>
      <c r="K156" s="472"/>
      <c r="L156" s="472"/>
      <c r="M156" s="473"/>
    </row>
    <row r="157" spans="2:13" ht="15" customHeight="1">
      <c r="B157" s="434"/>
      <c r="C157" s="467"/>
      <c r="D157" s="594" t="s">
        <v>360</v>
      </c>
      <c r="E157" s="611"/>
      <c r="F157" s="444">
        <v>613624</v>
      </c>
      <c r="G157" s="472"/>
      <c r="H157" s="472"/>
      <c r="I157" s="472"/>
      <c r="J157" s="472"/>
      <c r="K157" s="472"/>
      <c r="L157" s="472"/>
      <c r="M157" s="473"/>
    </row>
    <row r="158" spans="2:13" ht="15" customHeight="1">
      <c r="B158" s="434"/>
      <c r="C158" s="460"/>
      <c r="D158" s="594" t="s">
        <v>361</v>
      </c>
      <c r="E158" s="611"/>
      <c r="F158" s="444">
        <v>613625</v>
      </c>
      <c r="G158" s="472"/>
      <c r="H158" s="472"/>
      <c r="I158" s="472"/>
      <c r="J158" s="472"/>
      <c r="K158" s="472"/>
      <c r="L158" s="472"/>
      <c r="M158" s="473"/>
    </row>
    <row r="159" spans="2:13" ht="15" customHeight="1">
      <c r="B159" s="430">
        <v>9</v>
      </c>
      <c r="C159" s="609" t="s">
        <v>362</v>
      </c>
      <c r="D159" s="596"/>
      <c r="E159" s="597"/>
      <c r="F159" s="469">
        <v>613700</v>
      </c>
      <c r="G159" s="477">
        <f>+SUM(G160:G175)</f>
        <v>0</v>
      </c>
      <c r="H159" s="477"/>
      <c r="I159" s="477">
        <f>+SUM(I160:I175)</f>
        <v>0</v>
      </c>
      <c r="J159" s="477">
        <f>+SUM(J160:J175)</f>
        <v>0</v>
      </c>
      <c r="K159" s="477"/>
      <c r="L159" s="477">
        <f>+SUM(L160:L175)</f>
        <v>0</v>
      </c>
      <c r="M159" s="478"/>
    </row>
    <row r="160" spans="2:13" ht="15" customHeight="1">
      <c r="B160" s="434"/>
      <c r="C160" s="460"/>
      <c r="D160" s="594" t="s">
        <v>381</v>
      </c>
      <c r="E160" s="611"/>
      <c r="F160" s="444">
        <v>613711</v>
      </c>
      <c r="G160" s="472"/>
      <c r="H160" s="472"/>
      <c r="I160" s="472"/>
      <c r="J160" s="472"/>
      <c r="K160" s="472"/>
      <c r="L160" s="472"/>
      <c r="M160" s="473"/>
    </row>
    <row r="161" spans="2:13" ht="15" customHeight="1">
      <c r="B161" s="442"/>
      <c r="C161" s="460"/>
      <c r="D161" s="594" t="s">
        <v>382</v>
      </c>
      <c r="E161" s="593"/>
      <c r="F161" s="444">
        <v>613712</v>
      </c>
      <c r="G161" s="472"/>
      <c r="H161" s="472"/>
      <c r="I161" s="472"/>
      <c r="J161" s="472"/>
      <c r="K161" s="472"/>
      <c r="L161" s="472"/>
      <c r="M161" s="473"/>
    </row>
    <row r="162" spans="2:13" ht="15" customHeight="1">
      <c r="B162" s="434"/>
      <c r="C162" s="460"/>
      <c r="D162" s="594" t="s">
        <v>383</v>
      </c>
      <c r="E162" s="593"/>
      <c r="F162" s="444">
        <v>613713</v>
      </c>
      <c r="G162" s="472"/>
      <c r="H162" s="472"/>
      <c r="I162" s="472"/>
      <c r="J162" s="472"/>
      <c r="K162" s="472"/>
      <c r="L162" s="472"/>
      <c r="M162" s="473"/>
    </row>
    <row r="163" spans="2:13" s="429" customFormat="1" ht="15" customHeight="1">
      <c r="B163" s="479"/>
      <c r="C163" s="460"/>
      <c r="D163" s="594" t="s">
        <v>385</v>
      </c>
      <c r="E163" s="593"/>
      <c r="F163" s="444">
        <v>613714</v>
      </c>
      <c r="G163" s="463"/>
      <c r="H163" s="463"/>
      <c r="I163" s="463"/>
      <c r="J163" s="463"/>
      <c r="K163" s="463"/>
      <c r="L163" s="463"/>
      <c r="M163" s="463"/>
    </row>
    <row r="164" spans="2:13" s="429" customFormat="1" ht="15" customHeight="1">
      <c r="B164" s="430"/>
      <c r="C164" s="460"/>
      <c r="D164" s="594" t="s">
        <v>363</v>
      </c>
      <c r="E164" s="593"/>
      <c r="F164" s="444">
        <v>613715</v>
      </c>
      <c r="G164" s="465"/>
      <c r="H164" s="465"/>
      <c r="I164" s="465"/>
      <c r="J164" s="465"/>
      <c r="K164" s="465"/>
      <c r="L164" s="465"/>
      <c r="M164" s="466"/>
    </row>
    <row r="165" spans="2:13" s="429" customFormat="1" ht="15" customHeight="1">
      <c r="B165" s="430"/>
      <c r="C165" s="460"/>
      <c r="D165" s="594" t="s">
        <v>364</v>
      </c>
      <c r="E165" s="593"/>
      <c r="F165" s="444">
        <v>613716</v>
      </c>
      <c r="G165" s="465"/>
      <c r="H165" s="465"/>
      <c r="I165" s="465"/>
      <c r="J165" s="465"/>
      <c r="K165" s="465"/>
      <c r="L165" s="465"/>
      <c r="M165" s="466"/>
    </row>
    <row r="166" spans="2:13" ht="15" customHeight="1">
      <c r="B166" s="434"/>
      <c r="C166" s="460"/>
      <c r="D166" s="594" t="s">
        <v>384</v>
      </c>
      <c r="E166" s="593"/>
      <c r="F166" s="444">
        <v>613717</v>
      </c>
      <c r="G166" s="465"/>
      <c r="H166" s="465"/>
      <c r="I166" s="465"/>
      <c r="J166" s="465"/>
      <c r="K166" s="465"/>
      <c r="L166" s="465"/>
      <c r="M166" s="466"/>
    </row>
    <row r="167" spans="2:13" ht="15" customHeight="1">
      <c r="B167" s="434"/>
      <c r="C167" s="460"/>
      <c r="D167" s="594" t="s">
        <v>365</v>
      </c>
      <c r="E167" s="593"/>
      <c r="F167" s="444">
        <v>613718</v>
      </c>
      <c r="G167" s="465"/>
      <c r="H167" s="465"/>
      <c r="I167" s="465"/>
      <c r="J167" s="465"/>
      <c r="K167" s="465"/>
      <c r="L167" s="465"/>
      <c r="M167" s="466"/>
    </row>
    <row r="168" spans="2:13" s="429" customFormat="1" ht="15" customHeight="1">
      <c r="B168" s="430"/>
      <c r="C168" s="460"/>
      <c r="D168" s="594" t="s">
        <v>493</v>
      </c>
      <c r="E168" s="593"/>
      <c r="F168" s="444">
        <v>613721</v>
      </c>
      <c r="G168" s="465"/>
      <c r="H168" s="465"/>
      <c r="I168" s="465"/>
      <c r="J168" s="465"/>
      <c r="K168" s="465"/>
      <c r="L168" s="465"/>
      <c r="M168" s="466"/>
    </row>
    <row r="169" spans="2:13" ht="15" customHeight="1">
      <c r="B169" s="434"/>
      <c r="C169" s="460"/>
      <c r="D169" s="594" t="s">
        <v>494</v>
      </c>
      <c r="E169" s="593"/>
      <c r="F169" s="444">
        <v>613722</v>
      </c>
      <c r="G169" s="465"/>
      <c r="H169" s="465"/>
      <c r="I169" s="465"/>
      <c r="J169" s="465"/>
      <c r="K169" s="465"/>
      <c r="L169" s="465"/>
      <c r="M169" s="466"/>
    </row>
    <row r="170" spans="2:13" ht="15" customHeight="1">
      <c r="B170" s="434"/>
      <c r="C170" s="460"/>
      <c r="D170" s="594" t="s">
        <v>495</v>
      </c>
      <c r="E170" s="593"/>
      <c r="F170" s="444">
        <v>613723</v>
      </c>
      <c r="G170" s="465"/>
      <c r="H170" s="465"/>
      <c r="I170" s="465"/>
      <c r="J170" s="465"/>
      <c r="K170" s="465"/>
      <c r="L170" s="465"/>
      <c r="M170" s="466"/>
    </row>
    <row r="171" spans="2:13" ht="15" customHeight="1">
      <c r="B171" s="434"/>
      <c r="C171" s="460"/>
      <c r="D171" s="594" t="s">
        <v>386</v>
      </c>
      <c r="E171" s="593"/>
      <c r="F171" s="444">
        <v>613724</v>
      </c>
      <c r="G171" s="465"/>
      <c r="H171" s="465"/>
      <c r="I171" s="465"/>
      <c r="J171" s="465"/>
      <c r="K171" s="465"/>
      <c r="L171" s="465"/>
      <c r="M171" s="466"/>
    </row>
    <row r="172" spans="2:13" ht="15" customHeight="1">
      <c r="B172" s="434"/>
      <c r="C172" s="460"/>
      <c r="D172" s="594" t="s">
        <v>366</v>
      </c>
      <c r="E172" s="593"/>
      <c r="F172" s="444">
        <v>613725</v>
      </c>
      <c r="G172" s="465"/>
      <c r="H172" s="465"/>
      <c r="I172" s="465"/>
      <c r="J172" s="465"/>
      <c r="K172" s="465"/>
      <c r="L172" s="465"/>
      <c r="M172" s="466"/>
    </row>
    <row r="173" spans="2:13" ht="15" customHeight="1">
      <c r="B173" s="434"/>
      <c r="C173" s="460"/>
      <c r="D173" s="594" t="s">
        <v>367</v>
      </c>
      <c r="E173" s="593"/>
      <c r="F173" s="444">
        <v>613726</v>
      </c>
      <c r="G173" s="465"/>
      <c r="H173" s="465"/>
      <c r="I173" s="465"/>
      <c r="J173" s="465"/>
      <c r="K173" s="465"/>
      <c r="L173" s="465"/>
      <c r="M173" s="466"/>
    </row>
    <row r="174" spans="2:13" ht="15" customHeight="1">
      <c r="B174" s="434"/>
      <c r="C174" s="467"/>
      <c r="D174" s="594" t="s">
        <v>368</v>
      </c>
      <c r="E174" s="593"/>
      <c r="F174" s="444">
        <v>613727</v>
      </c>
      <c r="G174" s="465"/>
      <c r="H174" s="465"/>
      <c r="I174" s="465"/>
      <c r="J174" s="465"/>
      <c r="K174" s="465"/>
      <c r="L174" s="465"/>
      <c r="M174" s="466"/>
    </row>
    <row r="175" spans="2:13" ht="15" customHeight="1">
      <c r="B175" s="434"/>
      <c r="C175" s="460"/>
      <c r="D175" s="594" t="s">
        <v>369</v>
      </c>
      <c r="E175" s="611"/>
      <c r="F175" s="444">
        <v>613728</v>
      </c>
      <c r="G175" s="465"/>
      <c r="H175" s="465"/>
      <c r="I175" s="465"/>
      <c r="J175" s="465"/>
      <c r="K175" s="465"/>
      <c r="L175" s="465"/>
      <c r="M175" s="466"/>
    </row>
    <row r="176" spans="2:13" ht="15" customHeight="1">
      <c r="B176" s="430">
        <v>10</v>
      </c>
      <c r="C176" s="609" t="s">
        <v>370</v>
      </c>
      <c r="D176" s="596"/>
      <c r="E176" s="597"/>
      <c r="F176" s="469">
        <v>613800</v>
      </c>
      <c r="G176" s="470">
        <f>+SUM(G177:G190)</f>
        <v>0</v>
      </c>
      <c r="H176" s="470"/>
      <c r="I176" s="470">
        <f>+SUM(I177:I190)</f>
        <v>0</v>
      </c>
      <c r="J176" s="470">
        <f>+SUM(J177:J190)</f>
        <v>0</v>
      </c>
      <c r="K176" s="470"/>
      <c r="L176" s="470">
        <f>+SUM(L177:L190)</f>
        <v>0</v>
      </c>
      <c r="M176" s="471"/>
    </row>
    <row r="177" spans="2:13" ht="15" customHeight="1">
      <c r="B177" s="434"/>
      <c r="C177" s="460"/>
      <c r="D177" s="594" t="s">
        <v>371</v>
      </c>
      <c r="E177" s="611"/>
      <c r="F177" s="444">
        <v>613811</v>
      </c>
      <c r="G177" s="472"/>
      <c r="H177" s="472"/>
      <c r="I177" s="472"/>
      <c r="J177" s="472"/>
      <c r="K177" s="472"/>
      <c r="L177" s="472"/>
      <c r="M177" s="473"/>
    </row>
    <row r="178" spans="2:13" s="429" customFormat="1" ht="15" customHeight="1">
      <c r="B178" s="430"/>
      <c r="C178" s="460"/>
      <c r="D178" s="594" t="s">
        <v>387</v>
      </c>
      <c r="E178" s="611"/>
      <c r="F178" s="444">
        <v>613812</v>
      </c>
      <c r="G178" s="465"/>
      <c r="H178" s="465"/>
      <c r="I178" s="465"/>
      <c r="J178" s="465"/>
      <c r="K178" s="465"/>
      <c r="L178" s="465"/>
      <c r="M178" s="466"/>
    </row>
    <row r="179" spans="2:13" s="429" customFormat="1" ht="15" customHeight="1">
      <c r="B179" s="430"/>
      <c r="C179" s="460"/>
      <c r="D179" s="594" t="s">
        <v>372</v>
      </c>
      <c r="E179" s="611"/>
      <c r="F179" s="444">
        <v>613813</v>
      </c>
      <c r="G179" s="465"/>
      <c r="H179" s="465"/>
      <c r="I179" s="465"/>
      <c r="J179" s="465"/>
      <c r="K179" s="465"/>
      <c r="L179" s="465"/>
      <c r="M179" s="466"/>
    </row>
    <row r="180" spans="2:13" ht="15" customHeight="1">
      <c r="B180" s="434"/>
      <c r="C180" s="460"/>
      <c r="D180" s="594" t="s">
        <v>373</v>
      </c>
      <c r="E180" s="611"/>
      <c r="F180" s="444">
        <v>613814</v>
      </c>
      <c r="G180" s="465"/>
      <c r="H180" s="465"/>
      <c r="I180" s="465"/>
      <c r="J180" s="465"/>
      <c r="K180" s="465"/>
      <c r="L180" s="465"/>
      <c r="M180" s="466"/>
    </row>
    <row r="181" spans="2:13" ht="15" customHeight="1">
      <c r="B181" s="434"/>
      <c r="C181" s="460"/>
      <c r="D181" s="594" t="s">
        <v>374</v>
      </c>
      <c r="E181" s="611"/>
      <c r="F181" s="444">
        <v>613815</v>
      </c>
      <c r="G181" s="465"/>
      <c r="H181" s="465"/>
      <c r="I181" s="465"/>
      <c r="J181" s="465"/>
      <c r="K181" s="465"/>
      <c r="L181" s="465"/>
      <c r="M181" s="466"/>
    </row>
    <row r="182" spans="2:13" s="429" customFormat="1" ht="15" customHeight="1">
      <c r="B182" s="430"/>
      <c r="C182" s="460"/>
      <c r="D182" s="594" t="s">
        <v>375</v>
      </c>
      <c r="E182" s="611"/>
      <c r="F182" s="444">
        <v>613816</v>
      </c>
      <c r="G182" s="465"/>
      <c r="H182" s="465"/>
      <c r="I182" s="465"/>
      <c r="J182" s="465"/>
      <c r="K182" s="465"/>
      <c r="L182" s="465"/>
      <c r="M182" s="465"/>
    </row>
    <row r="183" spans="2:13" ht="15" customHeight="1">
      <c r="B183" s="434"/>
      <c r="C183" s="460"/>
      <c r="D183" s="594" t="s">
        <v>376</v>
      </c>
      <c r="E183" s="611"/>
      <c r="F183" s="444">
        <v>613821</v>
      </c>
      <c r="G183" s="465"/>
      <c r="H183" s="465"/>
      <c r="I183" s="465"/>
      <c r="J183" s="465"/>
      <c r="K183" s="465"/>
      <c r="L183" s="465"/>
      <c r="M183" s="466"/>
    </row>
    <row r="184" spans="2:13" ht="15" customHeight="1">
      <c r="B184" s="434"/>
      <c r="C184" s="460"/>
      <c r="D184" s="594" t="s">
        <v>377</v>
      </c>
      <c r="E184" s="611"/>
      <c r="F184" s="444">
        <v>613822</v>
      </c>
      <c r="G184" s="465"/>
      <c r="H184" s="465"/>
      <c r="I184" s="465"/>
      <c r="J184" s="465"/>
      <c r="K184" s="465"/>
      <c r="L184" s="465"/>
      <c r="M184" s="466"/>
    </row>
    <row r="185" spans="2:13" s="482" customFormat="1" ht="15" customHeight="1">
      <c r="B185" s="480"/>
      <c r="C185" s="460"/>
      <c r="D185" s="594" t="s">
        <v>394</v>
      </c>
      <c r="E185" s="611"/>
      <c r="F185" s="444">
        <v>613823</v>
      </c>
      <c r="G185" s="481"/>
      <c r="H185" s="481"/>
      <c r="I185" s="481"/>
      <c r="J185" s="481"/>
      <c r="K185" s="481"/>
      <c r="L185" s="481"/>
      <c r="M185" s="481"/>
    </row>
    <row r="186" spans="2:13" ht="15" customHeight="1">
      <c r="B186" s="483"/>
      <c r="C186" s="460"/>
      <c r="D186" s="594" t="s">
        <v>395</v>
      </c>
      <c r="E186" s="611"/>
      <c r="F186" s="444">
        <v>613824</v>
      </c>
      <c r="G186" s="472"/>
      <c r="H186" s="472"/>
      <c r="I186" s="472"/>
      <c r="J186" s="472"/>
      <c r="K186" s="472"/>
      <c r="L186" s="472"/>
      <c r="M186" s="473"/>
    </row>
    <row r="187" spans="2:13" ht="15" customHeight="1">
      <c r="B187" s="483"/>
      <c r="C187" s="460"/>
      <c r="D187" s="594" t="s">
        <v>388</v>
      </c>
      <c r="E187" s="611"/>
      <c r="F187" s="444">
        <v>613825</v>
      </c>
      <c r="G187" s="472"/>
      <c r="H187" s="472"/>
      <c r="I187" s="472"/>
      <c r="J187" s="472"/>
      <c r="K187" s="472"/>
      <c r="L187" s="472"/>
      <c r="M187" s="473"/>
    </row>
    <row r="188" spans="2:13" ht="15" customHeight="1">
      <c r="B188" s="483"/>
      <c r="C188" s="460"/>
      <c r="D188" s="594" t="s">
        <v>396</v>
      </c>
      <c r="E188" s="611"/>
      <c r="F188" s="444">
        <v>613831</v>
      </c>
      <c r="G188" s="472"/>
      <c r="H188" s="472"/>
      <c r="I188" s="472"/>
      <c r="J188" s="472"/>
      <c r="K188" s="472"/>
      <c r="L188" s="472"/>
      <c r="M188" s="473"/>
    </row>
    <row r="189" spans="2:13" ht="15" customHeight="1">
      <c r="B189" s="483"/>
      <c r="C189" s="460"/>
      <c r="D189" s="594" t="s">
        <v>397</v>
      </c>
      <c r="E189" s="611"/>
      <c r="F189" s="444">
        <v>613832</v>
      </c>
      <c r="G189" s="472"/>
      <c r="H189" s="472"/>
      <c r="I189" s="472"/>
      <c r="J189" s="472"/>
      <c r="K189" s="472"/>
      <c r="L189" s="472"/>
      <c r="M189" s="473"/>
    </row>
    <row r="190" spans="2:13" ht="15" customHeight="1">
      <c r="B190" s="483"/>
      <c r="C190" s="460"/>
      <c r="D190" s="594" t="s">
        <v>47</v>
      </c>
      <c r="E190" s="611"/>
      <c r="F190" s="444">
        <v>613834</v>
      </c>
      <c r="G190" s="472"/>
      <c r="H190" s="472"/>
      <c r="I190" s="472"/>
      <c r="J190" s="472"/>
      <c r="K190" s="472"/>
      <c r="L190" s="472"/>
      <c r="M190" s="473"/>
    </row>
    <row r="191" spans="2:13" ht="15" customHeight="1">
      <c r="B191" s="484">
        <v>11</v>
      </c>
      <c r="C191" s="609" t="s">
        <v>398</v>
      </c>
      <c r="D191" s="596"/>
      <c r="E191" s="597"/>
      <c r="F191" s="469">
        <v>613900</v>
      </c>
      <c r="G191" s="470">
        <f>+SUM(G192:G267)</f>
        <v>0</v>
      </c>
      <c r="H191" s="470"/>
      <c r="I191" s="470">
        <f>+SUM(I192:I267)</f>
        <v>0</v>
      </c>
      <c r="J191" s="470">
        <f>+SUM(J192:J267)</f>
        <v>0</v>
      </c>
      <c r="K191" s="470"/>
      <c r="L191" s="470">
        <f>+SUM(L192:L267)</f>
        <v>0</v>
      </c>
      <c r="M191" s="471"/>
    </row>
    <row r="192" spans="2:13" ht="15" customHeight="1">
      <c r="B192" s="483"/>
      <c r="C192" s="485"/>
      <c r="D192" s="600" t="s">
        <v>399</v>
      </c>
      <c r="E192" s="593"/>
      <c r="F192" s="444">
        <v>613911</v>
      </c>
      <c r="G192" s="472"/>
      <c r="H192" s="472"/>
      <c r="I192" s="472"/>
      <c r="J192" s="472"/>
      <c r="K192" s="472"/>
      <c r="L192" s="472"/>
      <c r="M192" s="473"/>
    </row>
    <row r="193" spans="2:13" ht="15" customHeight="1">
      <c r="B193" s="483"/>
      <c r="C193" s="460"/>
      <c r="D193" s="600" t="s">
        <v>389</v>
      </c>
      <c r="E193" s="593"/>
      <c r="F193" s="444">
        <v>613912</v>
      </c>
      <c r="G193" s="472"/>
      <c r="H193" s="472"/>
      <c r="I193" s="472"/>
      <c r="J193" s="472"/>
      <c r="K193" s="472"/>
      <c r="L193" s="472"/>
      <c r="M193" s="473"/>
    </row>
    <row r="194" spans="2:13" ht="15" customHeight="1">
      <c r="B194" s="483"/>
      <c r="C194" s="460"/>
      <c r="D194" s="600" t="s">
        <v>390</v>
      </c>
      <c r="E194" s="593"/>
      <c r="F194" s="444">
        <v>613913</v>
      </c>
      <c r="G194" s="472"/>
      <c r="H194" s="472"/>
      <c r="I194" s="472"/>
      <c r="J194" s="472"/>
      <c r="K194" s="472"/>
      <c r="L194" s="472"/>
      <c r="M194" s="473"/>
    </row>
    <row r="195" spans="2:13" ht="15" customHeight="1">
      <c r="B195" s="483"/>
      <c r="C195" s="460"/>
      <c r="D195" s="600" t="s">
        <v>400</v>
      </c>
      <c r="E195" s="593"/>
      <c r="F195" s="444">
        <v>613914</v>
      </c>
      <c r="G195" s="472"/>
      <c r="H195" s="472"/>
      <c r="I195" s="472"/>
      <c r="J195" s="472"/>
      <c r="K195" s="472"/>
      <c r="L195" s="472"/>
      <c r="M195" s="473"/>
    </row>
    <row r="196" spans="2:13" ht="15" customHeight="1">
      <c r="B196" s="483"/>
      <c r="C196" s="460"/>
      <c r="D196" s="600" t="s">
        <v>401</v>
      </c>
      <c r="E196" s="593"/>
      <c r="F196" s="444">
        <v>613915</v>
      </c>
      <c r="G196" s="472"/>
      <c r="H196" s="472"/>
      <c r="I196" s="472"/>
      <c r="J196" s="472"/>
      <c r="K196" s="472"/>
      <c r="L196" s="472"/>
      <c r="M196" s="473"/>
    </row>
    <row r="197" spans="2:13" ht="15" customHeight="1">
      <c r="B197" s="483"/>
      <c r="C197" s="460"/>
      <c r="D197" s="600" t="s">
        <v>402</v>
      </c>
      <c r="E197" s="593"/>
      <c r="F197" s="444">
        <v>613916</v>
      </c>
      <c r="G197" s="472"/>
      <c r="H197" s="472"/>
      <c r="I197" s="472"/>
      <c r="J197" s="472"/>
      <c r="K197" s="472"/>
      <c r="L197" s="472"/>
      <c r="M197" s="473"/>
    </row>
    <row r="198" spans="2:13" ht="15" customHeight="1">
      <c r="B198" s="483"/>
      <c r="C198" s="460"/>
      <c r="D198" s="600" t="s">
        <v>391</v>
      </c>
      <c r="E198" s="593"/>
      <c r="F198" s="444">
        <v>613917</v>
      </c>
      <c r="G198" s="472"/>
      <c r="H198" s="472"/>
      <c r="I198" s="472"/>
      <c r="J198" s="472"/>
      <c r="K198" s="472"/>
      <c r="L198" s="472"/>
      <c r="M198" s="473"/>
    </row>
    <row r="199" spans="2:13" ht="15" customHeight="1">
      <c r="B199" s="483"/>
      <c r="C199" s="460"/>
      <c r="D199" s="600" t="s">
        <v>392</v>
      </c>
      <c r="E199" s="593"/>
      <c r="F199" s="444">
        <v>613919</v>
      </c>
      <c r="G199" s="472"/>
      <c r="H199" s="472"/>
      <c r="I199" s="472"/>
      <c r="J199" s="472"/>
      <c r="K199" s="472"/>
      <c r="L199" s="472"/>
      <c r="M199" s="473"/>
    </row>
    <row r="200" spans="2:13" ht="15" customHeight="1">
      <c r="B200" s="483"/>
      <c r="C200" s="460"/>
      <c r="D200" s="600" t="s">
        <v>403</v>
      </c>
      <c r="E200" s="593"/>
      <c r="F200" s="444">
        <v>613921</v>
      </c>
      <c r="G200" s="472"/>
      <c r="H200" s="472"/>
      <c r="I200" s="472"/>
      <c r="J200" s="472"/>
      <c r="K200" s="472"/>
      <c r="L200" s="472"/>
      <c r="M200" s="473"/>
    </row>
    <row r="201" spans="2:13" ht="15" customHeight="1">
      <c r="B201" s="483"/>
      <c r="C201" s="460"/>
      <c r="D201" s="600" t="s">
        <v>404</v>
      </c>
      <c r="E201" s="593"/>
      <c r="F201" s="444">
        <v>613922</v>
      </c>
      <c r="G201" s="472"/>
      <c r="H201" s="472"/>
      <c r="I201" s="472"/>
      <c r="J201" s="472"/>
      <c r="K201" s="472"/>
      <c r="L201" s="472"/>
      <c r="M201" s="473"/>
    </row>
    <row r="202" spans="2:13" ht="15" customHeight="1">
      <c r="B202" s="483"/>
      <c r="C202" s="460"/>
      <c r="D202" s="600" t="s">
        <v>405</v>
      </c>
      <c r="E202" s="593"/>
      <c r="F202" s="444">
        <v>613923</v>
      </c>
      <c r="G202" s="472"/>
      <c r="H202" s="472"/>
      <c r="I202" s="472"/>
      <c r="J202" s="472"/>
      <c r="K202" s="472"/>
      <c r="L202" s="472"/>
      <c r="M202" s="473"/>
    </row>
    <row r="203" spans="2:13" ht="15" customHeight="1">
      <c r="B203" s="483"/>
      <c r="C203" s="460"/>
      <c r="D203" s="600" t="s">
        <v>406</v>
      </c>
      <c r="E203" s="593"/>
      <c r="F203" s="444">
        <v>613924</v>
      </c>
      <c r="G203" s="472"/>
      <c r="H203" s="472"/>
      <c r="I203" s="472"/>
      <c r="J203" s="472"/>
      <c r="K203" s="472"/>
      <c r="L203" s="472"/>
      <c r="M203" s="473"/>
    </row>
    <row r="204" spans="2:13" ht="15" customHeight="1">
      <c r="B204" s="483"/>
      <c r="C204" s="460"/>
      <c r="D204" s="598" t="s">
        <v>407</v>
      </c>
      <c r="E204" s="599"/>
      <c r="F204" s="476">
        <v>613925</v>
      </c>
      <c r="G204" s="472"/>
      <c r="H204" s="472"/>
      <c r="I204" s="472"/>
      <c r="J204" s="472"/>
      <c r="K204" s="472"/>
      <c r="L204" s="472"/>
      <c r="M204" s="473"/>
    </row>
    <row r="205" spans="2:13" ht="15" customHeight="1">
      <c r="B205" s="483"/>
      <c r="C205" s="460"/>
      <c r="D205" s="598" t="s">
        <v>408</v>
      </c>
      <c r="E205" s="599"/>
      <c r="F205" s="476">
        <v>613926</v>
      </c>
      <c r="G205" s="472"/>
      <c r="H205" s="472"/>
      <c r="I205" s="472"/>
      <c r="J205" s="472"/>
      <c r="K205" s="472"/>
      <c r="L205" s="472"/>
      <c r="M205" s="473"/>
    </row>
    <row r="206" spans="2:13" ht="15" customHeight="1">
      <c r="B206" s="483"/>
      <c r="C206" s="460"/>
      <c r="D206" s="600" t="s">
        <v>409</v>
      </c>
      <c r="E206" s="593"/>
      <c r="F206" s="444">
        <v>613927</v>
      </c>
      <c r="G206" s="472"/>
      <c r="H206" s="472"/>
      <c r="I206" s="472"/>
      <c r="J206" s="472"/>
      <c r="K206" s="472"/>
      <c r="L206" s="472"/>
      <c r="M206" s="473"/>
    </row>
    <row r="207" spans="2:13" ht="15" customHeight="1">
      <c r="B207" s="483"/>
      <c r="C207" s="460"/>
      <c r="D207" s="600" t="s">
        <v>410</v>
      </c>
      <c r="E207" s="593"/>
      <c r="F207" s="444">
        <v>613931</v>
      </c>
      <c r="G207" s="472"/>
      <c r="H207" s="472"/>
      <c r="I207" s="472"/>
      <c r="J207" s="472"/>
      <c r="K207" s="472"/>
      <c r="L207" s="472"/>
      <c r="M207" s="473"/>
    </row>
    <row r="208" spans="2:13" ht="15" customHeight="1">
      <c r="B208" s="483"/>
      <c r="C208" s="460"/>
      <c r="D208" s="600" t="s">
        <v>411</v>
      </c>
      <c r="E208" s="593"/>
      <c r="F208" s="444">
        <v>613932</v>
      </c>
      <c r="G208" s="472"/>
      <c r="H208" s="472"/>
      <c r="I208" s="472"/>
      <c r="J208" s="472"/>
      <c r="K208" s="472"/>
      <c r="L208" s="472"/>
      <c r="M208" s="473"/>
    </row>
    <row r="209" spans="2:13" ht="15" customHeight="1">
      <c r="B209" s="483"/>
      <c r="C209" s="460"/>
      <c r="D209" s="600" t="s">
        <v>412</v>
      </c>
      <c r="E209" s="593"/>
      <c r="F209" s="444">
        <v>613933</v>
      </c>
      <c r="G209" s="472"/>
      <c r="H209" s="472"/>
      <c r="I209" s="472"/>
      <c r="J209" s="472"/>
      <c r="K209" s="472"/>
      <c r="L209" s="472"/>
      <c r="M209" s="473"/>
    </row>
    <row r="210" spans="2:13" ht="15" customHeight="1">
      <c r="B210" s="483"/>
      <c r="C210" s="460"/>
      <c r="D210" s="600" t="s">
        <v>570</v>
      </c>
      <c r="E210" s="593"/>
      <c r="F210" s="444">
        <v>613934</v>
      </c>
      <c r="G210" s="472"/>
      <c r="H210" s="472"/>
      <c r="I210" s="472"/>
      <c r="J210" s="472"/>
      <c r="K210" s="472"/>
      <c r="L210" s="472"/>
      <c r="M210" s="473"/>
    </row>
    <row r="211" spans="2:13" ht="15" customHeight="1">
      <c r="B211" s="483"/>
      <c r="C211" s="460"/>
      <c r="D211" s="600" t="s">
        <v>413</v>
      </c>
      <c r="E211" s="593"/>
      <c r="F211" s="444">
        <v>613935</v>
      </c>
      <c r="G211" s="472"/>
      <c r="H211" s="472"/>
      <c r="I211" s="472"/>
      <c r="J211" s="472"/>
      <c r="K211" s="472"/>
      <c r="L211" s="472"/>
      <c r="M211" s="473"/>
    </row>
    <row r="212" spans="2:13" ht="15" customHeight="1">
      <c r="B212" s="483"/>
      <c r="C212" s="460"/>
      <c r="D212" s="600" t="s">
        <v>414</v>
      </c>
      <c r="E212" s="593"/>
      <c r="F212" s="444">
        <v>613936</v>
      </c>
      <c r="G212" s="472"/>
      <c r="H212" s="472"/>
      <c r="I212" s="472"/>
      <c r="J212" s="472"/>
      <c r="K212" s="472"/>
      <c r="L212" s="472"/>
      <c r="M212" s="473"/>
    </row>
    <row r="213" spans="2:13" ht="15" customHeight="1">
      <c r="B213" s="483"/>
      <c r="C213" s="460"/>
      <c r="D213" s="600" t="s">
        <v>415</v>
      </c>
      <c r="E213" s="593"/>
      <c r="F213" s="444">
        <v>613937</v>
      </c>
      <c r="G213" s="472"/>
      <c r="H213" s="472"/>
      <c r="I213" s="472"/>
      <c r="J213" s="472"/>
      <c r="K213" s="472"/>
      <c r="L213" s="472"/>
      <c r="M213" s="473"/>
    </row>
    <row r="214" spans="2:13" ht="15" customHeight="1">
      <c r="B214" s="483"/>
      <c r="C214" s="460"/>
      <c r="D214" s="600" t="s">
        <v>571</v>
      </c>
      <c r="E214" s="593"/>
      <c r="F214" s="444">
        <v>613938</v>
      </c>
      <c r="G214" s="472"/>
      <c r="H214" s="472"/>
      <c r="I214" s="472"/>
      <c r="J214" s="472"/>
      <c r="K214" s="472"/>
      <c r="L214" s="472"/>
      <c r="M214" s="473"/>
    </row>
    <row r="215" spans="2:13" ht="15" customHeight="1">
      <c r="B215" s="483"/>
      <c r="C215" s="460"/>
      <c r="D215" s="600" t="s">
        <v>416</v>
      </c>
      <c r="E215" s="593"/>
      <c r="F215" s="444">
        <v>613941</v>
      </c>
      <c r="G215" s="472"/>
      <c r="H215" s="472"/>
      <c r="I215" s="472"/>
      <c r="J215" s="472"/>
      <c r="K215" s="472"/>
      <c r="L215" s="472"/>
      <c r="M215" s="473"/>
    </row>
    <row r="216" spans="2:13" ht="15" customHeight="1">
      <c r="B216" s="483"/>
      <c r="C216" s="460"/>
      <c r="D216" s="600" t="s">
        <v>393</v>
      </c>
      <c r="E216" s="593"/>
      <c r="F216" s="444">
        <v>613942</v>
      </c>
      <c r="G216" s="472"/>
      <c r="H216" s="472"/>
      <c r="I216" s="472"/>
      <c r="J216" s="472"/>
      <c r="K216" s="472"/>
      <c r="L216" s="472"/>
      <c r="M216" s="473"/>
    </row>
    <row r="217" spans="2:13" ht="15" customHeight="1">
      <c r="B217" s="483"/>
      <c r="C217" s="460"/>
      <c r="D217" s="600" t="s">
        <v>417</v>
      </c>
      <c r="E217" s="593"/>
      <c r="F217" s="444">
        <v>613943</v>
      </c>
      <c r="G217" s="472"/>
      <c r="H217" s="472"/>
      <c r="I217" s="472"/>
      <c r="J217" s="472"/>
      <c r="K217" s="472"/>
      <c r="L217" s="472"/>
      <c r="M217" s="473"/>
    </row>
    <row r="218" spans="2:13" ht="15" customHeight="1">
      <c r="B218" s="483"/>
      <c r="C218" s="460"/>
      <c r="D218" s="598" t="s">
        <v>418</v>
      </c>
      <c r="E218" s="599"/>
      <c r="F218" s="476">
        <v>613944</v>
      </c>
      <c r="G218" s="472"/>
      <c r="H218" s="472"/>
      <c r="I218" s="472"/>
      <c r="J218" s="472"/>
      <c r="K218" s="472"/>
      <c r="L218" s="472"/>
      <c r="M218" s="473"/>
    </row>
    <row r="219" spans="2:13" ht="15" customHeight="1">
      <c r="B219" s="483"/>
      <c r="C219" s="460"/>
      <c r="D219" s="598" t="s">
        <v>569</v>
      </c>
      <c r="E219" s="599"/>
      <c r="F219" s="476">
        <v>613945</v>
      </c>
      <c r="G219" s="472"/>
      <c r="H219" s="472"/>
      <c r="I219" s="472"/>
      <c r="J219" s="472"/>
      <c r="K219" s="472"/>
      <c r="L219" s="472"/>
      <c r="M219" s="473"/>
    </row>
    <row r="220" spans="2:13" ht="25.5" customHeight="1">
      <c r="B220" s="483"/>
      <c r="C220" s="460"/>
      <c r="D220" s="594" t="s">
        <v>419</v>
      </c>
      <c r="E220" s="611"/>
      <c r="F220" s="444">
        <v>613946</v>
      </c>
      <c r="G220" s="472"/>
      <c r="H220" s="472"/>
      <c r="I220" s="472"/>
      <c r="J220" s="472"/>
      <c r="K220" s="472"/>
      <c r="L220" s="472"/>
      <c r="M220" s="473"/>
    </row>
    <row r="221" spans="2:13" ht="15" customHeight="1">
      <c r="B221" s="483"/>
      <c r="C221" s="460"/>
      <c r="D221" s="594" t="s">
        <v>293</v>
      </c>
      <c r="E221" s="611"/>
      <c r="F221" s="444">
        <v>613947</v>
      </c>
      <c r="G221" s="472"/>
      <c r="H221" s="472"/>
      <c r="I221" s="472"/>
      <c r="J221" s="472"/>
      <c r="K221" s="472"/>
      <c r="L221" s="472"/>
      <c r="M221" s="473"/>
    </row>
    <row r="222" spans="2:13" ht="15" customHeight="1">
      <c r="B222" s="483"/>
      <c r="C222" s="460"/>
      <c r="D222" s="594" t="s">
        <v>420</v>
      </c>
      <c r="E222" s="611"/>
      <c r="F222" s="444">
        <v>613949</v>
      </c>
      <c r="G222" s="472"/>
      <c r="H222" s="472"/>
      <c r="I222" s="472"/>
      <c r="J222" s="472"/>
      <c r="K222" s="472"/>
      <c r="L222" s="472"/>
      <c r="M222" s="473"/>
    </row>
    <row r="223" spans="2:13" ht="15" customHeight="1">
      <c r="B223" s="483"/>
      <c r="C223" s="460"/>
      <c r="D223" s="594" t="s">
        <v>421</v>
      </c>
      <c r="E223" s="611"/>
      <c r="F223" s="444">
        <v>613950</v>
      </c>
      <c r="G223" s="472"/>
      <c r="H223" s="472"/>
      <c r="I223" s="472"/>
      <c r="J223" s="472"/>
      <c r="K223" s="472"/>
      <c r="L223" s="472"/>
      <c r="M223" s="473"/>
    </row>
    <row r="224" spans="2:13" ht="15" customHeight="1">
      <c r="B224" s="483"/>
      <c r="C224" s="460"/>
      <c r="D224" s="594" t="s">
        <v>422</v>
      </c>
      <c r="E224" s="611"/>
      <c r="F224" s="444">
        <v>613951</v>
      </c>
      <c r="G224" s="472"/>
      <c r="H224" s="472"/>
      <c r="I224" s="472"/>
      <c r="J224" s="472"/>
      <c r="K224" s="472"/>
      <c r="L224" s="472"/>
      <c r="M224" s="473"/>
    </row>
    <row r="225" spans="2:13" ht="15" customHeight="1">
      <c r="B225" s="483"/>
      <c r="C225" s="460"/>
      <c r="D225" s="594" t="s">
        <v>572</v>
      </c>
      <c r="E225" s="611"/>
      <c r="F225" s="444">
        <v>613952</v>
      </c>
      <c r="G225" s="472"/>
      <c r="H225" s="472"/>
      <c r="I225" s="472"/>
      <c r="J225" s="472"/>
      <c r="K225" s="472"/>
      <c r="L225" s="472"/>
      <c r="M225" s="473"/>
    </row>
    <row r="226" spans="2:13" ht="15" customHeight="1">
      <c r="B226" s="483"/>
      <c r="C226" s="460"/>
      <c r="D226" s="594" t="s">
        <v>573</v>
      </c>
      <c r="E226" s="611"/>
      <c r="F226" s="444">
        <v>613953</v>
      </c>
      <c r="G226" s="472"/>
      <c r="H226" s="472"/>
      <c r="I226" s="472"/>
      <c r="J226" s="472"/>
      <c r="K226" s="472"/>
      <c r="L226" s="472"/>
      <c r="M226" s="473"/>
    </row>
    <row r="227" spans="2:13" ht="30.75" customHeight="1">
      <c r="B227" s="483"/>
      <c r="C227" s="460"/>
      <c r="D227" s="594" t="s">
        <v>574</v>
      </c>
      <c r="E227" s="611"/>
      <c r="F227" s="444">
        <v>613954</v>
      </c>
      <c r="G227" s="472"/>
      <c r="H227" s="472"/>
      <c r="I227" s="472"/>
      <c r="J227" s="472"/>
      <c r="K227" s="472"/>
      <c r="L227" s="472"/>
      <c r="M227" s="473"/>
    </row>
    <row r="228" spans="2:13" ht="15" customHeight="1">
      <c r="B228" s="483"/>
      <c r="C228" s="460"/>
      <c r="D228" s="594" t="s">
        <v>575</v>
      </c>
      <c r="E228" s="611"/>
      <c r="F228" s="444">
        <v>613955</v>
      </c>
      <c r="G228" s="472"/>
      <c r="H228" s="472"/>
      <c r="I228" s="472"/>
      <c r="J228" s="472"/>
      <c r="K228" s="472"/>
      <c r="L228" s="472"/>
      <c r="M228" s="473"/>
    </row>
    <row r="229" spans="2:13" ht="28.5" customHeight="1">
      <c r="B229" s="483"/>
      <c r="C229" s="460"/>
      <c r="D229" s="594" t="s">
        <v>576</v>
      </c>
      <c r="E229" s="611"/>
      <c r="F229" s="444">
        <v>613956</v>
      </c>
      <c r="G229" s="472"/>
      <c r="H229" s="472"/>
      <c r="I229" s="472"/>
      <c r="J229" s="472"/>
      <c r="K229" s="472"/>
      <c r="L229" s="472"/>
      <c r="M229" s="473"/>
    </row>
    <row r="230" spans="2:13" ht="15" customHeight="1">
      <c r="B230" s="483"/>
      <c r="C230" s="460"/>
      <c r="D230" s="594" t="s">
        <v>577</v>
      </c>
      <c r="E230" s="611"/>
      <c r="F230" s="444">
        <v>613957</v>
      </c>
      <c r="G230" s="472"/>
      <c r="H230" s="472"/>
      <c r="I230" s="472"/>
      <c r="J230" s="472"/>
      <c r="K230" s="472"/>
      <c r="L230" s="472"/>
      <c r="M230" s="473"/>
    </row>
    <row r="231" spans="2:13" ht="15" customHeight="1">
      <c r="B231" s="483"/>
      <c r="C231" s="460"/>
      <c r="D231" s="595" t="s">
        <v>423</v>
      </c>
      <c r="E231" s="607"/>
      <c r="F231" s="476">
        <v>613958</v>
      </c>
      <c r="G231" s="472"/>
      <c r="H231" s="472"/>
      <c r="I231" s="472"/>
      <c r="J231" s="472"/>
      <c r="K231" s="472"/>
      <c r="L231" s="472"/>
      <c r="M231" s="473"/>
    </row>
    <row r="232" spans="2:13" ht="15" customHeight="1">
      <c r="B232" s="483"/>
      <c r="C232" s="460"/>
      <c r="D232" s="594" t="s">
        <v>397</v>
      </c>
      <c r="E232" s="611"/>
      <c r="F232" s="444">
        <v>613961</v>
      </c>
      <c r="G232" s="472"/>
      <c r="H232" s="472"/>
      <c r="I232" s="472"/>
      <c r="J232" s="472"/>
      <c r="K232" s="472"/>
      <c r="L232" s="472"/>
      <c r="M232" s="473"/>
    </row>
    <row r="233" spans="2:13" ht="15" customHeight="1">
      <c r="B233" s="483"/>
      <c r="C233" s="460"/>
      <c r="D233" s="594" t="s">
        <v>424</v>
      </c>
      <c r="E233" s="611"/>
      <c r="F233" s="444">
        <v>613962</v>
      </c>
      <c r="G233" s="472"/>
      <c r="H233" s="472"/>
      <c r="I233" s="472"/>
      <c r="J233" s="472"/>
      <c r="K233" s="472"/>
      <c r="L233" s="472"/>
      <c r="M233" s="473"/>
    </row>
    <row r="234" spans="2:13" ht="15" customHeight="1">
      <c r="B234" s="483"/>
      <c r="C234" s="460"/>
      <c r="D234" s="594" t="s">
        <v>294</v>
      </c>
      <c r="E234" s="611"/>
      <c r="F234" s="444">
        <v>613963</v>
      </c>
      <c r="G234" s="472"/>
      <c r="H234" s="472"/>
      <c r="I234" s="472"/>
      <c r="J234" s="472"/>
      <c r="K234" s="472"/>
      <c r="L234" s="472"/>
      <c r="M234" s="473"/>
    </row>
    <row r="235" spans="2:13" ht="15" customHeight="1">
      <c r="B235" s="483"/>
      <c r="C235" s="460"/>
      <c r="D235" s="595" t="s">
        <v>425</v>
      </c>
      <c r="E235" s="607"/>
      <c r="F235" s="476">
        <v>613964</v>
      </c>
      <c r="G235" s="472"/>
      <c r="H235" s="472"/>
      <c r="I235" s="472"/>
      <c r="J235" s="472"/>
      <c r="K235" s="472"/>
      <c r="L235" s="472"/>
      <c r="M235" s="473"/>
    </row>
    <row r="236" spans="2:13" ht="15" customHeight="1">
      <c r="B236" s="483"/>
      <c r="C236" s="460"/>
      <c r="D236" s="594" t="s">
        <v>426</v>
      </c>
      <c r="E236" s="611"/>
      <c r="F236" s="444">
        <v>613965</v>
      </c>
      <c r="G236" s="472"/>
      <c r="H236" s="472"/>
      <c r="I236" s="472"/>
      <c r="J236" s="472"/>
      <c r="K236" s="472"/>
      <c r="L236" s="472"/>
      <c r="M236" s="473"/>
    </row>
    <row r="237" spans="2:13" ht="15" customHeight="1">
      <c r="B237" s="483"/>
      <c r="C237" s="460"/>
      <c r="D237" s="594" t="s">
        <v>427</v>
      </c>
      <c r="E237" s="611"/>
      <c r="F237" s="444">
        <v>613966</v>
      </c>
      <c r="G237" s="472"/>
      <c r="H237" s="472"/>
      <c r="I237" s="472"/>
      <c r="J237" s="472"/>
      <c r="K237" s="472"/>
      <c r="L237" s="472"/>
      <c r="M237" s="473"/>
    </row>
    <row r="238" spans="2:13" ht="15" customHeight="1">
      <c r="B238" s="483"/>
      <c r="C238" s="460"/>
      <c r="D238" s="594" t="s">
        <v>563</v>
      </c>
      <c r="E238" s="611"/>
      <c r="F238" s="444">
        <v>613967</v>
      </c>
      <c r="G238" s="472"/>
      <c r="H238" s="472"/>
      <c r="I238" s="472"/>
      <c r="J238" s="472"/>
      <c r="K238" s="472"/>
      <c r="L238" s="472"/>
      <c r="M238" s="473"/>
    </row>
    <row r="239" spans="2:13" ht="15" customHeight="1">
      <c r="B239" s="483"/>
      <c r="C239" s="460"/>
      <c r="D239" s="594" t="s">
        <v>428</v>
      </c>
      <c r="E239" s="611"/>
      <c r="F239" s="444">
        <v>613968</v>
      </c>
      <c r="G239" s="472"/>
      <c r="H239" s="472"/>
      <c r="I239" s="472"/>
      <c r="J239" s="472"/>
      <c r="K239" s="472"/>
      <c r="L239" s="472"/>
      <c r="M239" s="473"/>
    </row>
    <row r="240" spans="2:13" ht="15" customHeight="1">
      <c r="B240" s="483"/>
      <c r="C240" s="460"/>
      <c r="D240" s="594" t="s">
        <v>295</v>
      </c>
      <c r="E240" s="611"/>
      <c r="F240" s="444">
        <v>613969</v>
      </c>
      <c r="G240" s="472"/>
      <c r="H240" s="472"/>
      <c r="I240" s="472"/>
      <c r="J240" s="472"/>
      <c r="K240" s="472"/>
      <c r="L240" s="472"/>
      <c r="M240" s="473"/>
    </row>
    <row r="241" spans="2:13" ht="15" customHeight="1">
      <c r="B241" s="483"/>
      <c r="C241" s="460"/>
      <c r="D241" s="594" t="s">
        <v>296</v>
      </c>
      <c r="E241" s="611"/>
      <c r="F241" s="444">
        <v>613970</v>
      </c>
      <c r="G241" s="472"/>
      <c r="H241" s="472"/>
      <c r="I241" s="472"/>
      <c r="J241" s="472"/>
      <c r="K241" s="472"/>
      <c r="L241" s="472"/>
      <c r="M241" s="473"/>
    </row>
    <row r="242" spans="2:13" ht="15" customHeight="1">
      <c r="B242" s="483"/>
      <c r="C242" s="460"/>
      <c r="D242" s="594" t="s">
        <v>578</v>
      </c>
      <c r="E242" s="611"/>
      <c r="F242" s="444">
        <v>613971</v>
      </c>
      <c r="G242" s="472"/>
      <c r="H242" s="472"/>
      <c r="I242" s="472"/>
      <c r="J242" s="472"/>
      <c r="K242" s="472"/>
      <c r="L242" s="472"/>
      <c r="M242" s="473"/>
    </row>
    <row r="243" spans="2:13" ht="15" customHeight="1">
      <c r="B243" s="483"/>
      <c r="C243" s="460"/>
      <c r="D243" s="594" t="s">
        <v>429</v>
      </c>
      <c r="E243" s="611"/>
      <c r="F243" s="444">
        <v>613972</v>
      </c>
      <c r="G243" s="472"/>
      <c r="H243" s="472"/>
      <c r="I243" s="472"/>
      <c r="J243" s="472"/>
      <c r="K243" s="472"/>
      <c r="L243" s="472"/>
      <c r="M243" s="473"/>
    </row>
    <row r="244" spans="2:13" ht="15" customHeight="1">
      <c r="B244" s="483"/>
      <c r="C244" s="460"/>
      <c r="D244" s="594" t="s">
        <v>430</v>
      </c>
      <c r="E244" s="611"/>
      <c r="F244" s="444">
        <v>613973</v>
      </c>
      <c r="G244" s="472"/>
      <c r="H244" s="472"/>
      <c r="I244" s="472"/>
      <c r="J244" s="472"/>
      <c r="K244" s="472"/>
      <c r="L244" s="472"/>
      <c r="M244" s="473"/>
    </row>
    <row r="245" spans="2:13" ht="15" customHeight="1">
      <c r="B245" s="483"/>
      <c r="C245" s="460"/>
      <c r="D245" s="594" t="s">
        <v>431</v>
      </c>
      <c r="E245" s="611"/>
      <c r="F245" s="444">
        <v>613974</v>
      </c>
      <c r="G245" s="472"/>
      <c r="H245" s="472"/>
      <c r="I245" s="472"/>
      <c r="J245" s="472"/>
      <c r="K245" s="472"/>
      <c r="L245" s="472"/>
      <c r="M245" s="473"/>
    </row>
    <row r="246" spans="2:13" ht="15" customHeight="1">
      <c r="B246" s="483"/>
      <c r="C246" s="460"/>
      <c r="D246" s="594" t="s">
        <v>297</v>
      </c>
      <c r="E246" s="611"/>
      <c r="F246" s="444">
        <v>613975</v>
      </c>
      <c r="G246" s="472"/>
      <c r="H246" s="472"/>
      <c r="I246" s="472"/>
      <c r="J246" s="472"/>
      <c r="K246" s="472"/>
      <c r="L246" s="472"/>
      <c r="M246" s="473"/>
    </row>
    <row r="247" spans="2:13" ht="15" customHeight="1">
      <c r="B247" s="483"/>
      <c r="C247" s="460"/>
      <c r="D247" s="594" t="s">
        <v>579</v>
      </c>
      <c r="E247" s="611"/>
      <c r="F247" s="444">
        <v>613976</v>
      </c>
      <c r="G247" s="472"/>
      <c r="H247" s="472"/>
      <c r="I247" s="472"/>
      <c r="J247" s="472"/>
      <c r="K247" s="472"/>
      <c r="L247" s="472"/>
      <c r="M247" s="473"/>
    </row>
    <row r="248" spans="2:13" ht="15" customHeight="1">
      <c r="B248" s="483"/>
      <c r="C248" s="460"/>
      <c r="D248" s="594" t="s">
        <v>580</v>
      </c>
      <c r="E248" s="611"/>
      <c r="F248" s="444">
        <v>613977</v>
      </c>
      <c r="G248" s="472"/>
      <c r="H248" s="472"/>
      <c r="I248" s="472"/>
      <c r="J248" s="472"/>
      <c r="K248" s="472"/>
      <c r="L248" s="472"/>
      <c r="M248" s="473"/>
    </row>
    <row r="249" spans="2:13" ht="15" customHeight="1">
      <c r="B249" s="483"/>
      <c r="C249" s="460"/>
      <c r="D249" s="594" t="s">
        <v>209</v>
      </c>
      <c r="E249" s="611"/>
      <c r="F249" s="444">
        <v>613978</v>
      </c>
      <c r="G249" s="472"/>
      <c r="H249" s="472"/>
      <c r="I249" s="472"/>
      <c r="J249" s="472"/>
      <c r="K249" s="472"/>
      <c r="L249" s="472"/>
      <c r="M249" s="473"/>
    </row>
    <row r="250" spans="2:13" ht="15" customHeight="1">
      <c r="B250" s="483"/>
      <c r="C250" s="460"/>
      <c r="D250" s="594" t="s">
        <v>500</v>
      </c>
      <c r="E250" s="611"/>
      <c r="F250" s="444">
        <v>613979</v>
      </c>
      <c r="G250" s="472"/>
      <c r="H250" s="472"/>
      <c r="I250" s="472"/>
      <c r="J250" s="472"/>
      <c r="K250" s="472"/>
      <c r="L250" s="472"/>
      <c r="M250" s="473"/>
    </row>
    <row r="251" spans="2:13" ht="15" customHeight="1">
      <c r="B251" s="483"/>
      <c r="C251" s="460"/>
      <c r="D251" s="594" t="s">
        <v>48</v>
      </c>
      <c r="E251" s="611"/>
      <c r="F251" s="444">
        <v>613980</v>
      </c>
      <c r="G251" s="472"/>
      <c r="H251" s="472"/>
      <c r="I251" s="472"/>
      <c r="J251" s="472"/>
      <c r="K251" s="472"/>
      <c r="L251" s="472"/>
      <c r="M251" s="473"/>
    </row>
    <row r="252" spans="2:13" ht="15" customHeight="1">
      <c r="B252" s="483"/>
      <c r="C252" s="460"/>
      <c r="D252" s="594" t="s">
        <v>581</v>
      </c>
      <c r="E252" s="611"/>
      <c r="F252" s="444">
        <v>613981</v>
      </c>
      <c r="G252" s="472"/>
      <c r="H252" s="472"/>
      <c r="I252" s="472"/>
      <c r="J252" s="472"/>
      <c r="K252" s="472"/>
      <c r="L252" s="472"/>
      <c r="M252" s="473"/>
    </row>
    <row r="253" spans="2:13" ht="27" customHeight="1">
      <c r="B253" s="483"/>
      <c r="C253" s="460"/>
      <c r="D253" s="594" t="s">
        <v>582</v>
      </c>
      <c r="E253" s="611"/>
      <c r="F253" s="444">
        <v>613982</v>
      </c>
      <c r="G253" s="472"/>
      <c r="H253" s="472"/>
      <c r="I253" s="472"/>
      <c r="J253" s="472"/>
      <c r="K253" s="472"/>
      <c r="L253" s="472"/>
      <c r="M253" s="473"/>
    </row>
    <row r="254" spans="2:13" ht="27" customHeight="1">
      <c r="B254" s="483"/>
      <c r="C254" s="460"/>
      <c r="D254" s="594" t="s">
        <v>583</v>
      </c>
      <c r="E254" s="611"/>
      <c r="F254" s="444">
        <v>613983</v>
      </c>
      <c r="G254" s="472"/>
      <c r="H254" s="472"/>
      <c r="I254" s="472"/>
      <c r="J254" s="472"/>
      <c r="K254" s="472"/>
      <c r="L254" s="472"/>
      <c r="M254" s="473"/>
    </row>
    <row r="255" spans="2:13" ht="26.25" customHeight="1">
      <c r="B255" s="483"/>
      <c r="C255" s="460"/>
      <c r="D255" s="594" t="s">
        <v>298</v>
      </c>
      <c r="E255" s="611"/>
      <c r="F255" s="444">
        <v>613985</v>
      </c>
      <c r="G255" s="472"/>
      <c r="H255" s="472"/>
      <c r="I255" s="472"/>
      <c r="J255" s="472"/>
      <c r="K255" s="472"/>
      <c r="L255" s="472"/>
      <c r="M255" s="473"/>
    </row>
    <row r="256" spans="2:13" ht="15" customHeight="1">
      <c r="B256" s="483"/>
      <c r="C256" s="460"/>
      <c r="D256" s="594" t="s">
        <v>432</v>
      </c>
      <c r="E256" s="611"/>
      <c r="F256" s="444">
        <v>613986</v>
      </c>
      <c r="G256" s="472"/>
      <c r="H256" s="472"/>
      <c r="I256" s="472"/>
      <c r="J256" s="472"/>
      <c r="K256" s="472"/>
      <c r="L256" s="472"/>
      <c r="M256" s="473"/>
    </row>
    <row r="257" spans="2:13" ht="25.5" customHeight="1">
      <c r="B257" s="483"/>
      <c r="C257" s="460"/>
      <c r="D257" s="594" t="s">
        <v>584</v>
      </c>
      <c r="E257" s="611"/>
      <c r="F257" s="444">
        <v>613987</v>
      </c>
      <c r="G257" s="472"/>
      <c r="H257" s="472"/>
      <c r="I257" s="472"/>
      <c r="J257" s="472"/>
      <c r="K257" s="472"/>
      <c r="L257" s="472"/>
      <c r="M257" s="473"/>
    </row>
    <row r="258" spans="2:13" ht="15" customHeight="1">
      <c r="B258" s="483"/>
      <c r="C258" s="460"/>
      <c r="D258" s="594" t="s">
        <v>585</v>
      </c>
      <c r="E258" s="611"/>
      <c r="F258" s="444">
        <v>613988</v>
      </c>
      <c r="G258" s="472"/>
      <c r="H258" s="472"/>
      <c r="I258" s="472"/>
      <c r="J258" s="472"/>
      <c r="K258" s="472"/>
      <c r="L258" s="472"/>
      <c r="M258" s="473"/>
    </row>
    <row r="259" spans="2:13" ht="15" customHeight="1">
      <c r="B259" s="483"/>
      <c r="C259" s="460"/>
      <c r="D259" s="594" t="s">
        <v>299</v>
      </c>
      <c r="E259" s="611"/>
      <c r="F259" s="444">
        <v>613991</v>
      </c>
      <c r="G259" s="472"/>
      <c r="H259" s="472"/>
      <c r="I259" s="472"/>
      <c r="J259" s="472"/>
      <c r="K259" s="472"/>
      <c r="L259" s="472"/>
      <c r="M259" s="473"/>
    </row>
    <row r="260" spans="2:13" ht="15" customHeight="1">
      <c r="B260" s="483"/>
      <c r="C260" s="460"/>
      <c r="D260" s="594" t="s">
        <v>300</v>
      </c>
      <c r="E260" s="611"/>
      <c r="F260" s="444">
        <v>613992</v>
      </c>
      <c r="G260" s="472"/>
      <c r="H260" s="472"/>
      <c r="I260" s="472"/>
      <c r="J260" s="472"/>
      <c r="K260" s="472"/>
      <c r="L260" s="472"/>
      <c r="M260" s="473"/>
    </row>
    <row r="261" spans="2:13" ht="15" customHeight="1">
      <c r="B261" s="483"/>
      <c r="C261" s="460"/>
      <c r="D261" s="594" t="s">
        <v>301</v>
      </c>
      <c r="E261" s="611"/>
      <c r="F261" s="444">
        <v>613993</v>
      </c>
      <c r="G261" s="472"/>
      <c r="H261" s="472"/>
      <c r="I261" s="472"/>
      <c r="J261" s="472"/>
      <c r="K261" s="472"/>
      <c r="L261" s="472"/>
      <c r="M261" s="473"/>
    </row>
    <row r="262" spans="2:13" ht="15" customHeight="1">
      <c r="B262" s="483"/>
      <c r="C262" s="460"/>
      <c r="D262" s="594" t="s">
        <v>586</v>
      </c>
      <c r="E262" s="611"/>
      <c r="F262" s="444">
        <v>613994</v>
      </c>
      <c r="G262" s="472"/>
      <c r="H262" s="472"/>
      <c r="I262" s="472"/>
      <c r="J262" s="472"/>
      <c r="K262" s="472"/>
      <c r="L262" s="472"/>
      <c r="M262" s="473"/>
    </row>
    <row r="263" spans="2:13" ht="15" customHeight="1">
      <c r="B263" s="483"/>
      <c r="C263" s="460"/>
      <c r="D263" s="594" t="s">
        <v>433</v>
      </c>
      <c r="E263" s="611"/>
      <c r="F263" s="444">
        <v>613995</v>
      </c>
      <c r="G263" s="472"/>
      <c r="H263" s="472"/>
      <c r="I263" s="472"/>
      <c r="J263" s="472"/>
      <c r="K263" s="472"/>
      <c r="L263" s="472"/>
      <c r="M263" s="473"/>
    </row>
    <row r="264" spans="2:13" ht="15" customHeight="1">
      <c r="B264" s="483"/>
      <c r="C264" s="460"/>
      <c r="D264" s="594" t="s">
        <v>434</v>
      </c>
      <c r="E264" s="611"/>
      <c r="F264" s="444">
        <v>613996</v>
      </c>
      <c r="G264" s="472"/>
      <c r="H264" s="472"/>
      <c r="I264" s="472"/>
      <c r="J264" s="472"/>
      <c r="K264" s="472"/>
      <c r="L264" s="472"/>
      <c r="M264" s="473"/>
    </row>
    <row r="265" spans="2:13" ht="15" customHeight="1">
      <c r="B265" s="483"/>
      <c r="C265" s="460"/>
      <c r="D265" s="595" t="s">
        <v>302</v>
      </c>
      <c r="E265" s="590"/>
      <c r="F265" s="476">
        <v>613997</v>
      </c>
      <c r="G265" s="472"/>
      <c r="H265" s="472"/>
      <c r="I265" s="472"/>
      <c r="J265" s="472"/>
      <c r="K265" s="472"/>
      <c r="L265" s="472"/>
      <c r="M265" s="473"/>
    </row>
    <row r="266" spans="2:13" ht="15" customHeight="1">
      <c r="B266" s="483"/>
      <c r="C266" s="460"/>
      <c r="D266" s="595" t="s">
        <v>49</v>
      </c>
      <c r="E266" s="590"/>
      <c r="F266" s="476">
        <v>613998</v>
      </c>
      <c r="G266" s="472"/>
      <c r="H266" s="472"/>
      <c r="I266" s="472"/>
      <c r="J266" s="472"/>
      <c r="K266" s="472"/>
      <c r="L266" s="472"/>
      <c r="M266" s="473"/>
    </row>
    <row r="267" spans="2:13" ht="15" customHeight="1">
      <c r="B267" s="483"/>
      <c r="C267" s="460"/>
      <c r="D267" s="595" t="s">
        <v>303</v>
      </c>
      <c r="E267" s="590"/>
      <c r="F267" s="476">
        <v>613999</v>
      </c>
      <c r="G267" s="472"/>
      <c r="H267" s="472"/>
      <c r="I267" s="472"/>
      <c r="J267" s="472"/>
      <c r="K267" s="472"/>
      <c r="L267" s="472"/>
      <c r="M267" s="473"/>
    </row>
    <row r="268" spans="2:13" ht="15" customHeight="1">
      <c r="B268" s="484" t="s">
        <v>91</v>
      </c>
      <c r="C268" s="591" t="s">
        <v>435</v>
      </c>
      <c r="D268" s="592"/>
      <c r="E268" s="588"/>
      <c r="F268" s="486"/>
      <c r="G268" s="470">
        <f>+G269+G271+G278+G312+G313+G319</f>
        <v>0</v>
      </c>
      <c r="H268" s="470"/>
      <c r="I268" s="470">
        <f>+I269+I271+I278+I312+I313+I319</f>
        <v>0</v>
      </c>
      <c r="J268" s="470">
        <f>+J269+J271+J278+J312+J313+J319</f>
        <v>0</v>
      </c>
      <c r="K268" s="470"/>
      <c r="L268" s="470">
        <f>+L269+L271+L278+L312+L313+L319</f>
        <v>0</v>
      </c>
      <c r="M268" s="471"/>
    </row>
    <row r="269" spans="2:13" ht="15" customHeight="1">
      <c r="B269" s="484">
        <v>1</v>
      </c>
      <c r="C269" s="589" t="s">
        <v>441</v>
      </c>
      <c r="D269" s="596"/>
      <c r="E269" s="597"/>
      <c r="F269" s="469">
        <v>821100</v>
      </c>
      <c r="G269" s="470">
        <f>+G270</f>
        <v>0</v>
      </c>
      <c r="H269" s="470"/>
      <c r="I269" s="470">
        <f>+I270</f>
        <v>0</v>
      </c>
      <c r="J269" s="470">
        <f>+J270</f>
        <v>0</v>
      </c>
      <c r="K269" s="470"/>
      <c r="L269" s="470">
        <f>+L270</f>
        <v>0</v>
      </c>
      <c r="M269" s="471"/>
    </row>
    <row r="270" spans="2:13" ht="15" customHeight="1">
      <c r="B270" s="483"/>
      <c r="C270" s="460"/>
      <c r="D270" s="594" t="s">
        <v>441</v>
      </c>
      <c r="E270" s="611"/>
      <c r="F270" s="444">
        <v>821111</v>
      </c>
      <c r="G270" s="472"/>
      <c r="H270" s="472"/>
      <c r="I270" s="472"/>
      <c r="J270" s="472"/>
      <c r="K270" s="472"/>
      <c r="L270" s="472"/>
      <c r="M270" s="473"/>
    </row>
    <row r="271" spans="2:13" ht="15" customHeight="1">
      <c r="B271" s="484">
        <v>2</v>
      </c>
      <c r="C271" s="589" t="s">
        <v>442</v>
      </c>
      <c r="D271" s="596"/>
      <c r="E271" s="597"/>
      <c r="F271" s="469">
        <v>821200</v>
      </c>
      <c r="G271" s="477">
        <f>+SUM(G272:G277)</f>
        <v>0</v>
      </c>
      <c r="H271" s="477"/>
      <c r="I271" s="477">
        <f>+SUM(I272:I277)</f>
        <v>0</v>
      </c>
      <c r="J271" s="477">
        <f>+SUM(J272:J277)</f>
        <v>0</v>
      </c>
      <c r="K271" s="477"/>
      <c r="L271" s="477">
        <f>+SUM(L272:L277)</f>
        <v>0</v>
      </c>
      <c r="M271" s="478"/>
    </row>
    <row r="272" spans="2:13" ht="15" customHeight="1">
      <c r="B272" s="483"/>
      <c r="C272" s="460"/>
      <c r="D272" s="594" t="s">
        <v>443</v>
      </c>
      <c r="E272" s="611"/>
      <c r="F272" s="444">
        <v>821211</v>
      </c>
      <c r="G272" s="472"/>
      <c r="H272" s="472"/>
      <c r="I272" s="472"/>
      <c r="J272" s="472"/>
      <c r="K272" s="472"/>
      <c r="L272" s="472"/>
      <c r="M272" s="473"/>
    </row>
    <row r="273" spans="2:13" ht="15" customHeight="1">
      <c r="B273" s="483"/>
      <c r="C273" s="460"/>
      <c r="D273" s="595" t="s">
        <v>444</v>
      </c>
      <c r="E273" s="607"/>
      <c r="F273" s="476">
        <v>821213</v>
      </c>
      <c r="G273" s="472"/>
      <c r="H273" s="472"/>
      <c r="I273" s="472"/>
      <c r="J273" s="472"/>
      <c r="K273" s="472"/>
      <c r="L273" s="472"/>
      <c r="M273" s="473"/>
    </row>
    <row r="274" spans="2:13" ht="15" customHeight="1">
      <c r="B274" s="483"/>
      <c r="C274" s="460"/>
      <c r="D274" s="594" t="s">
        <v>436</v>
      </c>
      <c r="E274" s="611"/>
      <c r="F274" s="444">
        <v>821221</v>
      </c>
      <c r="G274" s="472"/>
      <c r="H274" s="472"/>
      <c r="I274" s="472"/>
      <c r="J274" s="472"/>
      <c r="K274" s="472"/>
      <c r="L274" s="472"/>
      <c r="M274" s="473"/>
    </row>
    <row r="275" spans="2:13" ht="15" customHeight="1">
      <c r="B275" s="483"/>
      <c r="C275" s="460"/>
      <c r="D275" s="594" t="s">
        <v>304</v>
      </c>
      <c r="E275" s="611"/>
      <c r="F275" s="444">
        <v>821222</v>
      </c>
      <c r="G275" s="472"/>
      <c r="H275" s="472"/>
      <c r="I275" s="472"/>
      <c r="J275" s="472"/>
      <c r="K275" s="472"/>
      <c r="L275" s="472"/>
      <c r="M275" s="473"/>
    </row>
    <row r="276" spans="2:13" ht="15" customHeight="1">
      <c r="B276" s="483"/>
      <c r="C276" s="460"/>
      <c r="D276" s="594" t="s">
        <v>437</v>
      </c>
      <c r="E276" s="611"/>
      <c r="F276" s="444">
        <v>821224</v>
      </c>
      <c r="G276" s="472"/>
      <c r="H276" s="472"/>
      <c r="I276" s="472"/>
      <c r="J276" s="472"/>
      <c r="K276" s="472"/>
      <c r="L276" s="472"/>
      <c r="M276" s="473"/>
    </row>
    <row r="277" spans="2:13" ht="15" customHeight="1">
      <c r="B277" s="483"/>
      <c r="C277" s="460"/>
      <c r="D277" s="594" t="s">
        <v>305</v>
      </c>
      <c r="E277" s="611"/>
      <c r="F277" s="444">
        <v>821297</v>
      </c>
      <c r="G277" s="472"/>
      <c r="H277" s="472"/>
      <c r="I277" s="472"/>
      <c r="J277" s="472"/>
      <c r="K277" s="472"/>
      <c r="L277" s="472"/>
      <c r="M277" s="473"/>
    </row>
    <row r="278" spans="2:13" ht="15" customHeight="1">
      <c r="B278" s="484">
        <v>3</v>
      </c>
      <c r="C278" s="589" t="s">
        <v>445</v>
      </c>
      <c r="D278" s="596"/>
      <c r="E278" s="597"/>
      <c r="F278" s="487">
        <v>821300</v>
      </c>
      <c r="G278" s="477">
        <f>+SUM(G279:G311)</f>
        <v>0</v>
      </c>
      <c r="H278" s="477"/>
      <c r="I278" s="477">
        <f>+SUM(I279:I311)</f>
        <v>0</v>
      </c>
      <c r="J278" s="477">
        <f>+SUM(J279:J311)</f>
        <v>0</v>
      </c>
      <c r="K278" s="477"/>
      <c r="L278" s="477">
        <f>+SUM(L279:L311)</f>
        <v>0</v>
      </c>
      <c r="M278" s="478"/>
    </row>
    <row r="279" spans="2:13" ht="15" customHeight="1">
      <c r="B279" s="483"/>
      <c r="C279" s="460"/>
      <c r="D279" s="594" t="s">
        <v>438</v>
      </c>
      <c r="E279" s="611"/>
      <c r="F279" s="444">
        <v>821311</v>
      </c>
      <c r="G279" s="472"/>
      <c r="H279" s="472"/>
      <c r="I279" s="472"/>
      <c r="J279" s="472"/>
      <c r="K279" s="472"/>
      <c r="L279" s="472"/>
      <c r="M279" s="473"/>
    </row>
    <row r="280" spans="2:13" ht="15" customHeight="1">
      <c r="B280" s="483"/>
      <c r="C280" s="460"/>
      <c r="D280" s="594" t="s">
        <v>306</v>
      </c>
      <c r="E280" s="611"/>
      <c r="F280" s="444">
        <v>821312</v>
      </c>
      <c r="G280" s="472"/>
      <c r="H280" s="472"/>
      <c r="I280" s="472"/>
      <c r="J280" s="472"/>
      <c r="K280" s="472"/>
      <c r="L280" s="472"/>
      <c r="M280" s="473"/>
    </row>
    <row r="281" spans="2:13" ht="15" customHeight="1">
      <c r="B281" s="483"/>
      <c r="C281" s="460"/>
      <c r="D281" s="594" t="s">
        <v>307</v>
      </c>
      <c r="E281" s="611"/>
      <c r="F281" s="444">
        <v>821313</v>
      </c>
      <c r="G281" s="472"/>
      <c r="H281" s="472"/>
      <c r="I281" s="472"/>
      <c r="J281" s="472"/>
      <c r="K281" s="472"/>
      <c r="L281" s="472"/>
      <c r="M281" s="473"/>
    </row>
    <row r="282" spans="2:13" ht="15" customHeight="1">
      <c r="B282" s="483"/>
      <c r="C282" s="460"/>
      <c r="D282" s="594" t="s">
        <v>456</v>
      </c>
      <c r="E282" s="611"/>
      <c r="F282" s="444">
        <v>821314</v>
      </c>
      <c r="G282" s="472"/>
      <c r="H282" s="472"/>
      <c r="I282" s="472"/>
      <c r="J282" s="472"/>
      <c r="K282" s="472"/>
      <c r="L282" s="472"/>
      <c r="M282" s="473"/>
    </row>
    <row r="283" spans="2:13" ht="15" customHeight="1">
      <c r="B283" s="483"/>
      <c r="C283" s="460"/>
      <c r="D283" s="594" t="s">
        <v>308</v>
      </c>
      <c r="E283" s="611"/>
      <c r="F283" s="444">
        <v>821319</v>
      </c>
      <c r="G283" s="472"/>
      <c r="H283" s="472"/>
      <c r="I283" s="472"/>
      <c r="J283" s="472"/>
      <c r="K283" s="472"/>
      <c r="L283" s="472"/>
      <c r="M283" s="473"/>
    </row>
    <row r="284" spans="2:13" ht="15" customHeight="1">
      <c r="B284" s="483"/>
      <c r="C284" s="460"/>
      <c r="D284" s="594" t="s">
        <v>457</v>
      </c>
      <c r="E284" s="611"/>
      <c r="F284" s="444">
        <v>821321</v>
      </c>
      <c r="G284" s="472"/>
      <c r="H284" s="472"/>
      <c r="I284" s="472"/>
      <c r="J284" s="472"/>
      <c r="K284" s="472"/>
      <c r="L284" s="472"/>
      <c r="M284" s="473"/>
    </row>
    <row r="285" spans="2:13" ht="15" customHeight="1">
      <c r="B285" s="483"/>
      <c r="C285" s="460"/>
      <c r="D285" s="594" t="s">
        <v>458</v>
      </c>
      <c r="E285" s="611"/>
      <c r="F285" s="444">
        <v>821322</v>
      </c>
      <c r="G285" s="472"/>
      <c r="H285" s="472"/>
      <c r="I285" s="472"/>
      <c r="J285" s="472"/>
      <c r="K285" s="472"/>
      <c r="L285" s="472"/>
      <c r="M285" s="473"/>
    </row>
    <row r="286" spans="2:13" ht="15" customHeight="1">
      <c r="B286" s="483"/>
      <c r="C286" s="460"/>
      <c r="D286" s="594" t="s">
        <v>309</v>
      </c>
      <c r="E286" s="611"/>
      <c r="F286" s="444">
        <v>821323</v>
      </c>
      <c r="G286" s="472"/>
      <c r="H286" s="472"/>
      <c r="I286" s="472"/>
      <c r="J286" s="472"/>
      <c r="K286" s="472"/>
      <c r="L286" s="472"/>
      <c r="M286" s="473"/>
    </row>
    <row r="287" spans="2:13" ht="15" customHeight="1">
      <c r="B287" s="483"/>
      <c r="C287" s="460"/>
      <c r="D287" s="594" t="s">
        <v>459</v>
      </c>
      <c r="E287" s="611"/>
      <c r="F287" s="444">
        <v>821324</v>
      </c>
      <c r="G287" s="472"/>
      <c r="H287" s="472"/>
      <c r="I287" s="472"/>
      <c r="J287" s="472"/>
      <c r="K287" s="472"/>
      <c r="L287" s="472"/>
      <c r="M287" s="473"/>
    </row>
    <row r="288" spans="2:13" ht="15" customHeight="1">
      <c r="B288" s="483"/>
      <c r="C288" s="460"/>
      <c r="D288" s="594" t="s">
        <v>564</v>
      </c>
      <c r="E288" s="611"/>
      <c r="F288" s="444">
        <v>821329</v>
      </c>
      <c r="G288" s="472"/>
      <c r="H288" s="472"/>
      <c r="I288" s="472"/>
      <c r="J288" s="472"/>
      <c r="K288" s="472"/>
      <c r="L288" s="472"/>
      <c r="M288" s="473"/>
    </row>
    <row r="289" spans="2:13" ht="15" customHeight="1">
      <c r="B289" s="483"/>
      <c r="C289" s="460"/>
      <c r="D289" s="594" t="s">
        <v>310</v>
      </c>
      <c r="E289" s="611"/>
      <c r="F289" s="444">
        <v>821331</v>
      </c>
      <c r="G289" s="472"/>
      <c r="H289" s="472"/>
      <c r="I289" s="472"/>
      <c r="J289" s="472"/>
      <c r="K289" s="472"/>
      <c r="L289" s="472"/>
      <c r="M289" s="473"/>
    </row>
    <row r="290" spans="2:13" ht="15" customHeight="1">
      <c r="B290" s="483"/>
      <c r="C290" s="460"/>
      <c r="D290" s="594" t="s">
        <v>311</v>
      </c>
      <c r="E290" s="611"/>
      <c r="F290" s="444">
        <v>821332</v>
      </c>
      <c r="G290" s="472"/>
      <c r="H290" s="472"/>
      <c r="I290" s="472"/>
      <c r="J290" s="472"/>
      <c r="K290" s="472"/>
      <c r="L290" s="472"/>
      <c r="M290" s="473"/>
    </row>
    <row r="291" spans="2:13" ht="15" customHeight="1">
      <c r="B291" s="483"/>
      <c r="C291" s="460"/>
      <c r="D291" s="594" t="s">
        <v>460</v>
      </c>
      <c r="E291" s="611"/>
      <c r="F291" s="444">
        <v>821334</v>
      </c>
      <c r="G291" s="472"/>
      <c r="H291" s="472"/>
      <c r="I291" s="472"/>
      <c r="J291" s="472"/>
      <c r="K291" s="472"/>
      <c r="L291" s="472"/>
      <c r="M291" s="473"/>
    </row>
    <row r="292" spans="2:13" ht="15" customHeight="1">
      <c r="B292" s="483"/>
      <c r="C292" s="460"/>
      <c r="D292" s="594" t="s">
        <v>312</v>
      </c>
      <c r="E292" s="611"/>
      <c r="F292" s="444">
        <v>821335</v>
      </c>
      <c r="G292" s="472"/>
      <c r="H292" s="472"/>
      <c r="I292" s="472"/>
      <c r="J292" s="472"/>
      <c r="K292" s="472"/>
      <c r="L292" s="472"/>
      <c r="M292" s="473"/>
    </row>
    <row r="293" spans="2:13" ht="15" customHeight="1">
      <c r="B293" s="483"/>
      <c r="C293" s="460"/>
      <c r="D293" s="594" t="s">
        <v>313</v>
      </c>
      <c r="E293" s="611"/>
      <c r="F293" s="444">
        <v>821341</v>
      </c>
      <c r="G293" s="472"/>
      <c r="H293" s="472"/>
      <c r="I293" s="472"/>
      <c r="J293" s="472"/>
      <c r="K293" s="472"/>
      <c r="L293" s="472"/>
      <c r="M293" s="473"/>
    </row>
    <row r="294" spans="2:13" ht="15" customHeight="1">
      <c r="B294" s="483"/>
      <c r="C294" s="460"/>
      <c r="D294" s="594" t="s">
        <v>461</v>
      </c>
      <c r="E294" s="611"/>
      <c r="F294" s="444">
        <v>821342</v>
      </c>
      <c r="G294" s="472"/>
      <c r="H294" s="472"/>
      <c r="I294" s="472"/>
      <c r="J294" s="472"/>
      <c r="K294" s="472"/>
      <c r="L294" s="472"/>
      <c r="M294" s="473"/>
    </row>
    <row r="295" spans="2:13" ht="15" customHeight="1">
      <c r="B295" s="483"/>
      <c r="C295" s="460"/>
      <c r="D295" s="594" t="s">
        <v>462</v>
      </c>
      <c r="E295" s="611"/>
      <c r="F295" s="444">
        <v>821351</v>
      </c>
      <c r="G295" s="472"/>
      <c r="H295" s="472"/>
      <c r="I295" s="472"/>
      <c r="J295" s="472"/>
      <c r="K295" s="472"/>
      <c r="L295" s="472"/>
      <c r="M295" s="473"/>
    </row>
    <row r="296" spans="2:13" ht="15" customHeight="1">
      <c r="B296" s="483"/>
      <c r="C296" s="460"/>
      <c r="D296" s="594" t="s">
        <v>463</v>
      </c>
      <c r="E296" s="611"/>
      <c r="F296" s="444">
        <v>821352</v>
      </c>
      <c r="G296" s="472"/>
      <c r="H296" s="472"/>
      <c r="I296" s="472"/>
      <c r="J296" s="472"/>
      <c r="K296" s="472"/>
      <c r="L296" s="472"/>
      <c r="M296" s="473"/>
    </row>
    <row r="297" spans="2:13" ht="15" customHeight="1">
      <c r="B297" s="483"/>
      <c r="C297" s="460"/>
      <c r="D297" s="594" t="s">
        <v>314</v>
      </c>
      <c r="E297" s="611"/>
      <c r="F297" s="444">
        <v>821361</v>
      </c>
      <c r="G297" s="472"/>
      <c r="H297" s="472"/>
      <c r="I297" s="472"/>
      <c r="J297" s="472"/>
      <c r="K297" s="472"/>
      <c r="L297" s="472"/>
      <c r="M297" s="473"/>
    </row>
    <row r="298" spans="2:13" ht="15" customHeight="1">
      <c r="B298" s="483"/>
      <c r="C298" s="460"/>
      <c r="D298" s="594" t="s">
        <v>464</v>
      </c>
      <c r="E298" s="611"/>
      <c r="F298" s="444">
        <v>821371</v>
      </c>
      <c r="G298" s="472"/>
      <c r="H298" s="472"/>
      <c r="I298" s="472"/>
      <c r="J298" s="472"/>
      <c r="K298" s="472"/>
      <c r="L298" s="472"/>
      <c r="M298" s="473"/>
    </row>
    <row r="299" spans="2:13" ht="15" customHeight="1">
      <c r="B299" s="483"/>
      <c r="C299" s="460"/>
      <c r="D299" s="594" t="s">
        <v>465</v>
      </c>
      <c r="E299" s="611"/>
      <c r="F299" s="444">
        <v>821372</v>
      </c>
      <c r="G299" s="472"/>
      <c r="H299" s="472"/>
      <c r="I299" s="472"/>
      <c r="J299" s="472"/>
      <c r="K299" s="472"/>
      <c r="L299" s="472"/>
      <c r="M299" s="473"/>
    </row>
    <row r="300" spans="2:13" ht="15" customHeight="1">
      <c r="B300" s="483"/>
      <c r="C300" s="460"/>
      <c r="D300" s="594" t="s">
        <v>466</v>
      </c>
      <c r="E300" s="611"/>
      <c r="F300" s="444">
        <v>821373</v>
      </c>
      <c r="G300" s="472"/>
      <c r="H300" s="472"/>
      <c r="I300" s="472"/>
      <c r="J300" s="472"/>
      <c r="K300" s="472"/>
      <c r="L300" s="472"/>
      <c r="M300" s="473"/>
    </row>
    <row r="301" spans="2:13" ht="15" customHeight="1">
      <c r="B301" s="483"/>
      <c r="C301" s="460"/>
      <c r="D301" s="594" t="s">
        <v>467</v>
      </c>
      <c r="E301" s="611"/>
      <c r="F301" s="444">
        <v>821374</v>
      </c>
      <c r="G301" s="472"/>
      <c r="H301" s="472"/>
      <c r="I301" s="472"/>
      <c r="J301" s="472"/>
      <c r="K301" s="472"/>
      <c r="L301" s="472"/>
      <c r="M301" s="473"/>
    </row>
    <row r="302" spans="2:13" ht="15" customHeight="1">
      <c r="B302" s="483"/>
      <c r="C302" s="460"/>
      <c r="D302" s="594" t="s">
        <v>468</v>
      </c>
      <c r="E302" s="611"/>
      <c r="F302" s="444">
        <v>821375</v>
      </c>
      <c r="G302" s="472"/>
      <c r="H302" s="472"/>
      <c r="I302" s="472"/>
      <c r="J302" s="472"/>
      <c r="K302" s="472"/>
      <c r="L302" s="472"/>
      <c r="M302" s="473"/>
    </row>
    <row r="303" spans="2:13" ht="15" customHeight="1">
      <c r="B303" s="483"/>
      <c r="C303" s="460"/>
      <c r="D303" s="594" t="s">
        <v>469</v>
      </c>
      <c r="E303" s="611"/>
      <c r="F303" s="444">
        <v>821381</v>
      </c>
      <c r="G303" s="472"/>
      <c r="H303" s="472"/>
      <c r="I303" s="472"/>
      <c r="J303" s="472"/>
      <c r="K303" s="472"/>
      <c r="L303" s="472"/>
      <c r="M303" s="473"/>
    </row>
    <row r="304" spans="2:13" ht="15" customHeight="1">
      <c r="B304" s="483"/>
      <c r="C304" s="460"/>
      <c r="D304" s="594" t="s">
        <v>470</v>
      </c>
      <c r="E304" s="611"/>
      <c r="F304" s="444">
        <v>821382</v>
      </c>
      <c r="G304" s="472"/>
      <c r="H304" s="472"/>
      <c r="I304" s="472"/>
      <c r="J304" s="472"/>
      <c r="K304" s="472"/>
      <c r="L304" s="472"/>
      <c r="M304" s="473"/>
    </row>
    <row r="305" spans="2:13" ht="15" customHeight="1">
      <c r="B305" s="483"/>
      <c r="C305" s="460"/>
      <c r="D305" s="594" t="s">
        <v>315</v>
      </c>
      <c r="E305" s="611"/>
      <c r="F305" s="444">
        <v>821383</v>
      </c>
      <c r="G305" s="472"/>
      <c r="H305" s="472"/>
      <c r="I305" s="472"/>
      <c r="J305" s="472"/>
      <c r="K305" s="472"/>
      <c r="L305" s="472"/>
      <c r="M305" s="473"/>
    </row>
    <row r="306" spans="2:13" ht="15" customHeight="1">
      <c r="B306" s="483"/>
      <c r="C306" s="460"/>
      <c r="D306" s="594" t="s">
        <v>471</v>
      </c>
      <c r="E306" s="611"/>
      <c r="F306" s="444">
        <v>821385</v>
      </c>
      <c r="G306" s="472"/>
      <c r="H306" s="472"/>
      <c r="I306" s="472"/>
      <c r="J306" s="472"/>
      <c r="K306" s="472"/>
      <c r="L306" s="472"/>
      <c r="M306" s="473"/>
    </row>
    <row r="307" spans="2:13" ht="15" customHeight="1">
      <c r="B307" s="483"/>
      <c r="C307" s="460"/>
      <c r="D307" s="594" t="s">
        <v>472</v>
      </c>
      <c r="E307" s="611"/>
      <c r="F307" s="444">
        <v>821391</v>
      </c>
      <c r="G307" s="472"/>
      <c r="H307" s="472"/>
      <c r="I307" s="472"/>
      <c r="J307" s="472"/>
      <c r="K307" s="472"/>
      <c r="L307" s="472"/>
      <c r="M307" s="473"/>
    </row>
    <row r="308" spans="2:13" ht="15" customHeight="1">
      <c r="B308" s="483"/>
      <c r="C308" s="460"/>
      <c r="D308" s="595" t="s">
        <v>473</v>
      </c>
      <c r="E308" s="607"/>
      <c r="F308" s="476">
        <v>821392</v>
      </c>
      <c r="G308" s="472"/>
      <c r="H308" s="472"/>
      <c r="I308" s="472"/>
      <c r="J308" s="472"/>
      <c r="K308" s="472"/>
      <c r="L308" s="472"/>
      <c r="M308" s="473"/>
    </row>
    <row r="309" spans="2:13" ht="15" customHeight="1">
      <c r="B309" s="483"/>
      <c r="C309" s="460"/>
      <c r="D309" s="594" t="s">
        <v>474</v>
      </c>
      <c r="E309" s="611"/>
      <c r="F309" s="444">
        <v>821393</v>
      </c>
      <c r="G309" s="472"/>
      <c r="H309" s="472"/>
      <c r="I309" s="472"/>
      <c r="J309" s="472"/>
      <c r="K309" s="472"/>
      <c r="L309" s="472"/>
      <c r="M309" s="473"/>
    </row>
    <row r="310" spans="2:13" ht="15" customHeight="1">
      <c r="B310" s="483"/>
      <c r="C310" s="460"/>
      <c r="D310" s="594" t="s">
        <v>446</v>
      </c>
      <c r="E310" s="611"/>
      <c r="F310" s="444">
        <v>821394</v>
      </c>
      <c r="G310" s="472"/>
      <c r="H310" s="472"/>
      <c r="I310" s="472"/>
      <c r="J310" s="472"/>
      <c r="K310" s="472"/>
      <c r="L310" s="472"/>
      <c r="M310" s="473"/>
    </row>
    <row r="311" spans="2:13" ht="15" customHeight="1">
      <c r="B311" s="483"/>
      <c r="C311" s="460"/>
      <c r="D311" s="594" t="s">
        <v>475</v>
      </c>
      <c r="E311" s="611"/>
      <c r="F311" s="444">
        <v>821395</v>
      </c>
      <c r="G311" s="472"/>
      <c r="H311" s="472"/>
      <c r="I311" s="472"/>
      <c r="J311" s="472"/>
      <c r="K311" s="472"/>
      <c r="L311" s="472"/>
      <c r="M311" s="473"/>
    </row>
    <row r="312" spans="2:13" ht="15" customHeight="1">
      <c r="B312" s="484">
        <v>4</v>
      </c>
      <c r="C312" s="589" t="s">
        <v>447</v>
      </c>
      <c r="D312" s="596"/>
      <c r="E312" s="597"/>
      <c r="F312" s="469">
        <v>821400</v>
      </c>
      <c r="G312" s="477"/>
      <c r="H312" s="477"/>
      <c r="I312" s="477"/>
      <c r="J312" s="477"/>
      <c r="K312" s="477"/>
      <c r="L312" s="477"/>
      <c r="M312" s="478"/>
    </row>
    <row r="313" spans="2:13" ht="15" customHeight="1">
      <c r="B313" s="484">
        <v>5</v>
      </c>
      <c r="C313" s="589" t="s">
        <v>448</v>
      </c>
      <c r="D313" s="596"/>
      <c r="E313" s="597"/>
      <c r="F313" s="469">
        <v>821500</v>
      </c>
      <c r="G313" s="477">
        <f>+SUM(G314:G318)</f>
        <v>0</v>
      </c>
      <c r="H313" s="477"/>
      <c r="I313" s="477">
        <f>+SUM(I314:I318)</f>
        <v>0</v>
      </c>
      <c r="J313" s="477">
        <f>+SUM(J314:J318)</f>
        <v>0</v>
      </c>
      <c r="K313" s="477"/>
      <c r="L313" s="477">
        <f>+SUM(L314:L318)</f>
        <v>0</v>
      </c>
      <c r="M313" s="478"/>
    </row>
    <row r="314" spans="2:13" ht="15" customHeight="1">
      <c r="B314" s="484"/>
      <c r="C314" s="488"/>
      <c r="D314" s="595" t="s">
        <v>316</v>
      </c>
      <c r="E314" s="607"/>
      <c r="F314" s="476">
        <v>821512</v>
      </c>
      <c r="G314" s="481"/>
      <c r="H314" s="481"/>
      <c r="I314" s="481"/>
      <c r="J314" s="481"/>
      <c r="K314" s="481"/>
      <c r="L314" s="481"/>
      <c r="M314" s="489"/>
    </row>
    <row r="315" spans="2:13" ht="15" customHeight="1">
      <c r="B315" s="484"/>
      <c r="C315" s="488"/>
      <c r="D315" s="595" t="s">
        <v>317</v>
      </c>
      <c r="E315" s="607"/>
      <c r="F315" s="476">
        <v>821521</v>
      </c>
      <c r="G315" s="481"/>
      <c r="H315" s="481"/>
      <c r="I315" s="481"/>
      <c r="J315" s="481"/>
      <c r="K315" s="481"/>
      <c r="L315" s="481"/>
      <c r="M315" s="489"/>
    </row>
    <row r="316" spans="2:13" ht="15" customHeight="1">
      <c r="B316" s="484"/>
      <c r="C316" s="488"/>
      <c r="D316" s="595" t="s">
        <v>476</v>
      </c>
      <c r="E316" s="607"/>
      <c r="F316" s="476">
        <v>821522</v>
      </c>
      <c r="G316" s="481"/>
      <c r="H316" s="481"/>
      <c r="I316" s="481"/>
      <c r="J316" s="481"/>
      <c r="K316" s="481"/>
      <c r="L316" s="481"/>
      <c r="M316" s="489"/>
    </row>
    <row r="317" spans="2:13" ht="15" customHeight="1">
      <c r="B317" s="484"/>
      <c r="C317" s="488"/>
      <c r="D317" s="595" t="s">
        <v>318</v>
      </c>
      <c r="E317" s="607"/>
      <c r="F317" s="476">
        <v>821523</v>
      </c>
      <c r="G317" s="481"/>
      <c r="H317" s="481"/>
      <c r="I317" s="481"/>
      <c r="J317" s="481"/>
      <c r="K317" s="481"/>
      <c r="L317" s="481"/>
      <c r="M317" s="489"/>
    </row>
    <row r="318" spans="2:13" ht="15" customHeight="1">
      <c r="B318" s="484"/>
      <c r="C318" s="488"/>
      <c r="D318" s="595" t="s">
        <v>477</v>
      </c>
      <c r="E318" s="607"/>
      <c r="F318" s="476">
        <v>821524</v>
      </c>
      <c r="G318" s="481"/>
      <c r="H318" s="481"/>
      <c r="I318" s="481"/>
      <c r="J318" s="481"/>
      <c r="K318" s="481"/>
      <c r="L318" s="481"/>
      <c r="M318" s="489"/>
    </row>
    <row r="319" spans="2:13" ht="15" customHeight="1">
      <c r="B319" s="484">
        <v>6</v>
      </c>
      <c r="C319" s="589" t="s">
        <v>319</v>
      </c>
      <c r="D319" s="596"/>
      <c r="E319" s="597"/>
      <c r="F319" s="469">
        <v>821600</v>
      </c>
      <c r="G319" s="477">
        <f>+SUM(G320:G329)</f>
        <v>0</v>
      </c>
      <c r="H319" s="477"/>
      <c r="I319" s="477">
        <f>+SUM(I320:I329)</f>
        <v>0</v>
      </c>
      <c r="J319" s="477">
        <f>+SUM(J320:J329)</f>
        <v>0</v>
      </c>
      <c r="K319" s="477"/>
      <c r="L319" s="477">
        <f>+SUM(L320:L329)</f>
        <v>0</v>
      </c>
      <c r="M319" s="478"/>
    </row>
    <row r="320" spans="2:13" ht="15" customHeight="1">
      <c r="B320" s="483"/>
      <c r="C320" s="460"/>
      <c r="D320" s="594" t="s">
        <v>473</v>
      </c>
      <c r="E320" s="611"/>
      <c r="F320" s="444">
        <v>821614</v>
      </c>
      <c r="G320" s="472"/>
      <c r="H320" s="472"/>
      <c r="I320" s="472"/>
      <c r="J320" s="472"/>
      <c r="K320" s="472"/>
      <c r="L320" s="472"/>
      <c r="M320" s="473"/>
    </row>
    <row r="321" spans="2:13" ht="15" customHeight="1">
      <c r="B321" s="483"/>
      <c r="C321" s="460"/>
      <c r="D321" s="594" t="s">
        <v>478</v>
      </c>
      <c r="E321" s="611"/>
      <c r="F321" s="444">
        <v>821616</v>
      </c>
      <c r="G321" s="472"/>
      <c r="H321" s="472"/>
      <c r="I321" s="472"/>
      <c r="J321" s="472"/>
      <c r="K321" s="472"/>
      <c r="L321" s="472"/>
      <c r="M321" s="473"/>
    </row>
    <row r="322" spans="2:13" ht="15" customHeight="1">
      <c r="B322" s="483"/>
      <c r="C322" s="490"/>
      <c r="D322" s="595" t="s">
        <v>320</v>
      </c>
      <c r="E322" s="607"/>
      <c r="F322" s="476">
        <v>821617</v>
      </c>
      <c r="G322" s="472"/>
      <c r="H322" s="472"/>
      <c r="I322" s="472"/>
      <c r="J322" s="472"/>
      <c r="K322" s="472"/>
      <c r="L322" s="472"/>
      <c r="M322" s="473"/>
    </row>
    <row r="323" spans="2:13" ht="15" customHeight="1">
      <c r="B323" s="483"/>
      <c r="C323" s="490"/>
      <c r="D323" s="595" t="s">
        <v>479</v>
      </c>
      <c r="E323" s="607"/>
      <c r="F323" s="476">
        <v>821618</v>
      </c>
      <c r="G323" s="472"/>
      <c r="H323" s="472"/>
      <c r="I323" s="472"/>
      <c r="J323" s="472"/>
      <c r="K323" s="472"/>
      <c r="L323" s="472"/>
      <c r="M323" s="473"/>
    </row>
    <row r="324" spans="2:13" ht="15" customHeight="1">
      <c r="B324" s="483"/>
      <c r="C324" s="490"/>
      <c r="D324" s="595" t="s">
        <v>480</v>
      </c>
      <c r="E324" s="607"/>
      <c r="F324" s="476">
        <v>821619</v>
      </c>
      <c r="G324" s="472"/>
      <c r="H324" s="472"/>
      <c r="I324" s="472"/>
      <c r="J324" s="472"/>
      <c r="K324" s="472"/>
      <c r="L324" s="472"/>
      <c r="M324" s="473"/>
    </row>
    <row r="325" spans="2:13" ht="15" customHeight="1">
      <c r="B325" s="483"/>
      <c r="C325" s="490"/>
      <c r="D325" s="595" t="s">
        <v>321</v>
      </c>
      <c r="E325" s="607"/>
      <c r="F325" s="476">
        <v>821621</v>
      </c>
      <c r="G325" s="472"/>
      <c r="H325" s="472"/>
      <c r="I325" s="472"/>
      <c r="J325" s="472"/>
      <c r="K325" s="472"/>
      <c r="L325" s="472"/>
      <c r="M325" s="473"/>
    </row>
    <row r="326" spans="2:13" ht="15" customHeight="1">
      <c r="B326" s="483"/>
      <c r="C326" s="490"/>
      <c r="D326" s="595" t="s">
        <v>323</v>
      </c>
      <c r="E326" s="607"/>
      <c r="F326" s="476">
        <v>821622</v>
      </c>
      <c r="G326" s="472"/>
      <c r="H326" s="472"/>
      <c r="I326" s="472"/>
      <c r="J326" s="472"/>
      <c r="K326" s="472"/>
      <c r="L326" s="472"/>
      <c r="M326" s="473"/>
    </row>
    <row r="327" spans="2:13" ht="15" customHeight="1">
      <c r="B327" s="483"/>
      <c r="C327" s="490"/>
      <c r="D327" s="595" t="s">
        <v>324</v>
      </c>
      <c r="E327" s="607"/>
      <c r="F327" s="476">
        <v>821623</v>
      </c>
      <c r="G327" s="472"/>
      <c r="H327" s="472"/>
      <c r="I327" s="472"/>
      <c r="J327" s="472"/>
      <c r="K327" s="472"/>
      <c r="L327" s="472"/>
      <c r="M327" s="473"/>
    </row>
    <row r="328" spans="2:13" ht="15" customHeight="1">
      <c r="B328" s="483"/>
      <c r="C328" s="490"/>
      <c r="D328" s="595" t="s">
        <v>322</v>
      </c>
      <c r="E328" s="607"/>
      <c r="F328" s="476">
        <v>821624</v>
      </c>
      <c r="G328" s="472"/>
      <c r="H328" s="472"/>
      <c r="I328" s="472"/>
      <c r="J328" s="472"/>
      <c r="K328" s="472"/>
      <c r="L328" s="472"/>
      <c r="M328" s="473"/>
    </row>
    <row r="329" spans="2:13" ht="15" customHeight="1">
      <c r="B329" s="483"/>
      <c r="C329" s="490"/>
      <c r="D329" s="595" t="s">
        <v>325</v>
      </c>
      <c r="E329" s="607"/>
      <c r="F329" s="476">
        <v>821629</v>
      </c>
      <c r="G329" s="472"/>
      <c r="H329" s="472"/>
      <c r="I329" s="472"/>
      <c r="J329" s="472"/>
      <c r="K329" s="472"/>
      <c r="L329" s="472"/>
      <c r="M329" s="473"/>
    </row>
    <row r="330" spans="2:13" ht="15" customHeight="1">
      <c r="B330" s="484" t="s">
        <v>92</v>
      </c>
      <c r="C330" s="586" t="s">
        <v>481</v>
      </c>
      <c r="D330" s="587"/>
      <c r="E330" s="645"/>
      <c r="F330" s="491"/>
      <c r="G330" s="492">
        <f>+G331+G340+G347+G351</f>
        <v>0</v>
      </c>
      <c r="H330" s="492"/>
      <c r="I330" s="492"/>
      <c r="J330" s="492"/>
      <c r="K330" s="492"/>
      <c r="L330" s="492"/>
      <c r="M330" s="493"/>
    </row>
    <row r="331" spans="2:13" ht="15" customHeight="1">
      <c r="B331" s="484">
        <v>1</v>
      </c>
      <c r="C331" s="646" t="s">
        <v>326</v>
      </c>
      <c r="D331" s="647"/>
      <c r="E331" s="648"/>
      <c r="F331" s="491">
        <v>614100</v>
      </c>
      <c r="G331" s="477">
        <f>+SUM(G332:G339)</f>
        <v>0</v>
      </c>
      <c r="H331" s="477"/>
      <c r="I331" s="477">
        <f>+SUM(I332:I339)</f>
        <v>0</v>
      </c>
      <c r="J331" s="477">
        <f>+SUM(J332:J339)</f>
        <v>0</v>
      </c>
      <c r="K331" s="477"/>
      <c r="L331" s="477">
        <f>+SUM(L332:L339)</f>
        <v>0</v>
      </c>
      <c r="M331" s="478"/>
    </row>
    <row r="332" spans="2:13" ht="15" customHeight="1">
      <c r="B332" s="483"/>
      <c r="C332" s="494"/>
      <c r="D332" s="494" t="s">
        <v>482</v>
      </c>
      <c r="E332" s="494"/>
      <c r="F332" s="476">
        <v>614112</v>
      </c>
      <c r="G332" s="495"/>
      <c r="H332" s="495"/>
      <c r="I332" s="495"/>
      <c r="J332" s="495"/>
      <c r="K332" s="495"/>
      <c r="L332" s="495"/>
      <c r="M332" s="496"/>
    </row>
    <row r="333" spans="2:13" ht="15" customHeight="1">
      <c r="B333" s="483"/>
      <c r="C333" s="494"/>
      <c r="D333" s="494" t="s">
        <v>483</v>
      </c>
      <c r="E333" s="494"/>
      <c r="F333" s="476">
        <v>614113</v>
      </c>
      <c r="G333" s="495"/>
      <c r="H333" s="495"/>
      <c r="I333" s="495"/>
      <c r="J333" s="495"/>
      <c r="K333" s="495"/>
      <c r="L333" s="495"/>
      <c r="M333" s="496"/>
    </row>
    <row r="334" spans="2:13" ht="15" customHeight="1">
      <c r="B334" s="483"/>
      <c r="C334" s="494"/>
      <c r="D334" s="494" t="s">
        <v>484</v>
      </c>
      <c r="E334" s="494"/>
      <c r="F334" s="476">
        <v>614114</v>
      </c>
      <c r="G334" s="495"/>
      <c r="H334" s="495"/>
      <c r="I334" s="495"/>
      <c r="J334" s="495"/>
      <c r="K334" s="495"/>
      <c r="L334" s="495"/>
      <c r="M334" s="496"/>
    </row>
    <row r="335" spans="2:13" ht="15" customHeight="1">
      <c r="B335" s="483"/>
      <c r="C335" s="494"/>
      <c r="D335" s="494" t="s">
        <v>485</v>
      </c>
      <c r="E335" s="494"/>
      <c r="F335" s="476">
        <v>614115</v>
      </c>
      <c r="G335" s="495"/>
      <c r="H335" s="495"/>
      <c r="I335" s="495"/>
      <c r="J335" s="495"/>
      <c r="K335" s="495"/>
      <c r="L335" s="495"/>
      <c r="M335" s="496"/>
    </row>
    <row r="336" spans="2:13" ht="15" customHeight="1">
      <c r="B336" s="483"/>
      <c r="C336" s="494"/>
      <c r="D336" s="494" t="s">
        <v>26</v>
      </c>
      <c r="E336" s="494"/>
      <c r="F336" s="476">
        <v>614116</v>
      </c>
      <c r="G336" s="495"/>
      <c r="H336" s="495"/>
      <c r="I336" s="495"/>
      <c r="J336" s="495"/>
      <c r="K336" s="495"/>
      <c r="L336" s="495"/>
      <c r="M336" s="496"/>
    </row>
    <row r="337" spans="2:13" ht="24.75" customHeight="1">
      <c r="B337" s="483"/>
      <c r="C337" s="456"/>
      <c r="D337" s="649" t="s">
        <v>486</v>
      </c>
      <c r="E337" s="650"/>
      <c r="F337" s="444">
        <v>614191</v>
      </c>
      <c r="G337" s="495"/>
      <c r="H337" s="495"/>
      <c r="I337" s="495"/>
      <c r="J337" s="495"/>
      <c r="K337" s="495"/>
      <c r="L337" s="495"/>
      <c r="M337" s="496"/>
    </row>
    <row r="338" spans="2:13" ht="26.25" customHeight="1">
      <c r="B338" s="483"/>
      <c r="C338" s="456"/>
      <c r="D338" s="649" t="s">
        <v>327</v>
      </c>
      <c r="E338" s="650"/>
      <c r="F338" s="444">
        <v>614192</v>
      </c>
      <c r="G338" s="495"/>
      <c r="H338" s="495"/>
      <c r="I338" s="495"/>
      <c r="J338" s="495"/>
      <c r="K338" s="495"/>
      <c r="L338" s="495"/>
      <c r="M338" s="496"/>
    </row>
    <row r="339" spans="2:13" ht="29.25" customHeight="1">
      <c r="B339" s="483"/>
      <c r="C339" s="456"/>
      <c r="D339" s="649" t="s">
        <v>79</v>
      </c>
      <c r="E339" s="650"/>
      <c r="F339" s="497">
        <v>614193</v>
      </c>
      <c r="G339" s="495"/>
      <c r="H339" s="495"/>
      <c r="I339" s="495"/>
      <c r="J339" s="495"/>
      <c r="K339" s="495"/>
      <c r="L339" s="495"/>
      <c r="M339" s="496"/>
    </row>
    <row r="340" spans="2:13" ht="17.25" customHeight="1">
      <c r="B340" s="484">
        <v>2</v>
      </c>
      <c r="C340" s="589" t="s">
        <v>487</v>
      </c>
      <c r="D340" s="596"/>
      <c r="E340" s="597"/>
      <c r="F340" s="498">
        <v>614200</v>
      </c>
      <c r="G340" s="477">
        <f>+SUM(G341:G346)</f>
        <v>0</v>
      </c>
      <c r="H340" s="477"/>
      <c r="I340" s="477">
        <f>+SUM(I341:I346)</f>
        <v>0</v>
      </c>
      <c r="J340" s="477">
        <f>+SUM(J341:J346)</f>
        <v>0</v>
      </c>
      <c r="K340" s="477"/>
      <c r="L340" s="477">
        <f>+SUM(L341:L346)</f>
        <v>0</v>
      </c>
      <c r="M340" s="478"/>
    </row>
    <row r="341" spans="2:13" ht="15" customHeight="1">
      <c r="B341" s="483"/>
      <c r="C341" s="460"/>
      <c r="D341" s="651" t="s">
        <v>328</v>
      </c>
      <c r="E341" s="651"/>
      <c r="F341" s="444">
        <v>614233</v>
      </c>
      <c r="G341" s="495"/>
      <c r="H341" s="495"/>
      <c r="I341" s="495"/>
      <c r="J341" s="495"/>
      <c r="K341" s="495"/>
      <c r="L341" s="495"/>
      <c r="M341" s="496"/>
    </row>
    <row r="342" spans="2:13" ht="15" customHeight="1">
      <c r="B342" s="483"/>
      <c r="C342" s="460"/>
      <c r="D342" s="652" t="s">
        <v>136</v>
      </c>
      <c r="E342" s="652"/>
      <c r="F342" s="476">
        <v>614235</v>
      </c>
      <c r="G342" s="499"/>
      <c r="H342" s="495"/>
      <c r="I342" s="495"/>
      <c r="J342" s="495"/>
      <c r="K342" s="495"/>
      <c r="L342" s="495"/>
      <c r="M342" s="496"/>
    </row>
    <row r="343" spans="2:13" ht="15" customHeight="1">
      <c r="B343" s="483"/>
      <c r="C343" s="460"/>
      <c r="D343" s="583" t="s">
        <v>135</v>
      </c>
      <c r="E343" s="500"/>
      <c r="F343" s="476">
        <v>614236</v>
      </c>
      <c r="G343" s="499"/>
      <c r="H343" s="495"/>
      <c r="I343" s="495"/>
      <c r="J343" s="495"/>
      <c r="K343" s="495"/>
      <c r="L343" s="495"/>
      <c r="M343" s="496"/>
    </row>
    <row r="344" spans="2:13" ht="15" customHeight="1">
      <c r="B344" s="483"/>
      <c r="C344" s="460"/>
      <c r="D344" s="595" t="s">
        <v>329</v>
      </c>
      <c r="E344" s="607"/>
      <c r="F344" s="476">
        <v>614237</v>
      </c>
      <c r="G344" s="499"/>
      <c r="H344" s="495"/>
      <c r="I344" s="495"/>
      <c r="J344" s="495"/>
      <c r="K344" s="495"/>
      <c r="L344" s="495"/>
      <c r="M344" s="496"/>
    </row>
    <row r="345" spans="2:13" ht="15" customHeight="1">
      <c r="B345" s="483"/>
      <c r="C345" s="460"/>
      <c r="D345" s="595" t="s">
        <v>488</v>
      </c>
      <c r="E345" s="607"/>
      <c r="F345" s="476">
        <v>614239</v>
      </c>
      <c r="G345" s="499"/>
      <c r="H345" s="495"/>
      <c r="I345" s="495"/>
      <c r="J345" s="495"/>
      <c r="K345" s="495"/>
      <c r="L345" s="495"/>
      <c r="M345" s="496"/>
    </row>
    <row r="346" spans="2:13" ht="15" customHeight="1">
      <c r="B346" s="483"/>
      <c r="C346" s="460"/>
      <c r="D346" s="595" t="s">
        <v>489</v>
      </c>
      <c r="E346" s="607"/>
      <c r="F346" s="476">
        <v>614241</v>
      </c>
      <c r="G346" s="499"/>
      <c r="H346" s="495"/>
      <c r="I346" s="495"/>
      <c r="J346" s="495"/>
      <c r="K346" s="495"/>
      <c r="L346" s="495"/>
      <c r="M346" s="496"/>
    </row>
    <row r="347" spans="2:13" ht="15" customHeight="1">
      <c r="B347" s="484">
        <v>3</v>
      </c>
      <c r="C347" s="589" t="s">
        <v>490</v>
      </c>
      <c r="D347" s="596"/>
      <c r="E347" s="597"/>
      <c r="F347" s="469">
        <v>614300</v>
      </c>
      <c r="G347" s="477">
        <f>+SUM(G348:G350)</f>
        <v>0</v>
      </c>
      <c r="H347" s="477"/>
      <c r="I347" s="477">
        <f>+SUM(I348:I350)</f>
        <v>0</v>
      </c>
      <c r="J347" s="477">
        <f>+SUM(J348:J350)</f>
        <v>0</v>
      </c>
      <c r="K347" s="477"/>
      <c r="L347" s="477">
        <f>+SUM(L348:L350)</f>
        <v>0</v>
      </c>
      <c r="M347" s="478"/>
    </row>
    <row r="348" spans="2:13" ht="15" customHeight="1">
      <c r="B348" s="483"/>
      <c r="C348" s="460"/>
      <c r="D348" s="594" t="s">
        <v>490</v>
      </c>
      <c r="E348" s="611"/>
      <c r="F348" s="444">
        <v>614311</v>
      </c>
      <c r="G348" s="472"/>
      <c r="H348" s="472"/>
      <c r="I348" s="472"/>
      <c r="J348" s="472"/>
      <c r="K348" s="472"/>
      <c r="L348" s="472"/>
      <c r="M348" s="473"/>
    </row>
    <row r="349" spans="2:13" ht="15" customHeight="1">
      <c r="B349" s="483"/>
      <c r="C349" s="460"/>
      <c r="D349" s="594" t="s">
        <v>491</v>
      </c>
      <c r="E349" s="611"/>
      <c r="F349" s="444">
        <v>614312</v>
      </c>
      <c r="G349" s="472"/>
      <c r="H349" s="472"/>
      <c r="I349" s="472"/>
      <c r="J349" s="472"/>
      <c r="K349" s="472"/>
      <c r="L349" s="472"/>
      <c r="M349" s="473"/>
    </row>
    <row r="350" spans="2:13" ht="15" customHeight="1">
      <c r="B350" s="483"/>
      <c r="C350" s="460"/>
      <c r="D350" s="594" t="s">
        <v>330</v>
      </c>
      <c r="E350" s="611"/>
      <c r="F350" s="444">
        <v>614313</v>
      </c>
      <c r="G350" s="472"/>
      <c r="H350" s="472"/>
      <c r="I350" s="472"/>
      <c r="J350" s="472"/>
      <c r="K350" s="472"/>
      <c r="L350" s="472"/>
      <c r="M350" s="473"/>
    </row>
    <row r="351" spans="2:13" ht="15" customHeight="1">
      <c r="B351" s="484">
        <v>4</v>
      </c>
      <c r="C351" s="589" t="s">
        <v>331</v>
      </c>
      <c r="D351" s="596"/>
      <c r="E351" s="597"/>
      <c r="F351" s="469">
        <v>614700</v>
      </c>
      <c r="G351" s="477">
        <f>+SUM(G352:G353)</f>
        <v>0</v>
      </c>
      <c r="H351" s="477"/>
      <c r="I351" s="477">
        <f>+SUM(I352:I353)</f>
        <v>0</v>
      </c>
      <c r="J351" s="477">
        <f>+SUM(J352:J353)</f>
        <v>0</v>
      </c>
      <c r="K351" s="477"/>
      <c r="L351" s="477">
        <f>+SUM(L352:L353)</f>
        <v>0</v>
      </c>
      <c r="M351" s="478"/>
    </row>
    <row r="352" spans="2:13" ht="15" customHeight="1">
      <c r="B352" s="483"/>
      <c r="C352" s="460"/>
      <c r="D352" s="595" t="s">
        <v>492</v>
      </c>
      <c r="E352" s="607"/>
      <c r="F352" s="476">
        <v>614711</v>
      </c>
      <c r="G352" s="472"/>
      <c r="H352" s="472"/>
      <c r="I352" s="472"/>
      <c r="J352" s="472"/>
      <c r="K352" s="472"/>
      <c r="L352" s="472"/>
      <c r="M352" s="473"/>
    </row>
    <row r="353" spans="2:13" ht="15" customHeight="1">
      <c r="B353" s="483"/>
      <c r="C353" s="460"/>
      <c r="D353" s="595" t="s">
        <v>332</v>
      </c>
      <c r="E353" s="607"/>
      <c r="F353" s="476">
        <v>614712</v>
      </c>
      <c r="G353" s="472"/>
      <c r="H353" s="472"/>
      <c r="I353" s="472"/>
      <c r="J353" s="472"/>
      <c r="K353" s="472"/>
      <c r="L353" s="472"/>
      <c r="M353" s="473"/>
    </row>
    <row r="354" spans="2:13" ht="15" customHeight="1">
      <c r="B354" s="484" t="s">
        <v>93</v>
      </c>
      <c r="C354" s="591" t="s">
        <v>515</v>
      </c>
      <c r="D354" s="655"/>
      <c r="E354" s="656"/>
      <c r="F354" s="469"/>
      <c r="G354" s="477">
        <f>+G355+G358</f>
        <v>0</v>
      </c>
      <c r="H354" s="477"/>
      <c r="I354" s="477">
        <f>+I355+I358</f>
        <v>0</v>
      </c>
      <c r="J354" s="477">
        <f>+J355+J358</f>
        <v>0</v>
      </c>
      <c r="K354" s="477"/>
      <c r="L354" s="477">
        <f>+L355+L358</f>
        <v>0</v>
      </c>
      <c r="M354" s="478"/>
    </row>
    <row r="355" spans="2:13" ht="15" customHeight="1">
      <c r="B355" s="484">
        <v>1</v>
      </c>
      <c r="C355" s="589" t="s">
        <v>333</v>
      </c>
      <c r="D355" s="596"/>
      <c r="E355" s="597"/>
      <c r="F355" s="469">
        <v>615100</v>
      </c>
      <c r="G355" s="477">
        <f>+SUM(G356:G357)</f>
        <v>0</v>
      </c>
      <c r="H355" s="477"/>
      <c r="I355" s="477">
        <f>+SUM(I356:I357)</f>
        <v>0</v>
      </c>
      <c r="J355" s="477">
        <f>+SUM(J356:J357)</f>
        <v>0</v>
      </c>
      <c r="K355" s="477"/>
      <c r="L355" s="477">
        <f>+SUM(L356:L357)</f>
        <v>0</v>
      </c>
      <c r="M355" s="478"/>
    </row>
    <row r="356" spans="2:13" ht="15" customHeight="1">
      <c r="B356" s="483"/>
      <c r="C356" s="460"/>
      <c r="D356" s="594" t="s">
        <v>516</v>
      </c>
      <c r="E356" s="611"/>
      <c r="F356" s="444">
        <v>615112</v>
      </c>
      <c r="G356" s="472"/>
      <c r="H356" s="472"/>
      <c r="I356" s="472"/>
      <c r="J356" s="472"/>
      <c r="K356" s="472"/>
      <c r="L356" s="472"/>
      <c r="M356" s="473"/>
    </row>
    <row r="357" spans="2:13" ht="15" customHeight="1">
      <c r="B357" s="483"/>
      <c r="C357" s="460"/>
      <c r="D357" s="594" t="s">
        <v>517</v>
      </c>
      <c r="E357" s="611"/>
      <c r="F357" s="444">
        <v>615113</v>
      </c>
      <c r="G357" s="472"/>
      <c r="H357" s="472"/>
      <c r="I357" s="472"/>
      <c r="J357" s="472"/>
      <c r="K357" s="472"/>
      <c r="L357" s="472"/>
      <c r="M357" s="473"/>
    </row>
    <row r="358" spans="2:13" ht="29.25" customHeight="1">
      <c r="B358" s="484">
        <v>2</v>
      </c>
      <c r="C358" s="589" t="s">
        <v>518</v>
      </c>
      <c r="D358" s="596"/>
      <c r="E358" s="597"/>
      <c r="F358" s="491">
        <v>615200</v>
      </c>
      <c r="G358" s="492">
        <f>+SUM(G359:G360)</f>
        <v>0</v>
      </c>
      <c r="H358" s="492"/>
      <c r="I358" s="492">
        <f>+SUM(I359:I360)</f>
        <v>0</v>
      </c>
      <c r="J358" s="492">
        <f>+SUM(J359:J360)</f>
        <v>0</v>
      </c>
      <c r="K358" s="492"/>
      <c r="L358" s="492">
        <f>+SUM(L359:L360)</f>
        <v>0</v>
      </c>
      <c r="M358" s="493"/>
    </row>
    <row r="359" spans="2:13" ht="15" customHeight="1">
      <c r="B359" s="483"/>
      <c r="C359" s="460"/>
      <c r="D359" s="595" t="s">
        <v>519</v>
      </c>
      <c r="E359" s="607"/>
      <c r="F359" s="444">
        <v>615211</v>
      </c>
      <c r="G359" s="472"/>
      <c r="H359" s="472"/>
      <c r="I359" s="472"/>
      <c r="J359" s="472"/>
      <c r="K359" s="472"/>
      <c r="L359" s="472"/>
      <c r="M359" s="473"/>
    </row>
    <row r="360" spans="2:13" ht="15" customHeight="1">
      <c r="B360" s="483"/>
      <c r="C360" s="460"/>
      <c r="D360" s="594" t="s">
        <v>520</v>
      </c>
      <c r="E360" s="611"/>
      <c r="F360" s="444">
        <v>615221</v>
      </c>
      <c r="G360" s="472"/>
      <c r="H360" s="472"/>
      <c r="I360" s="472"/>
      <c r="J360" s="472"/>
      <c r="K360" s="472"/>
      <c r="L360" s="472"/>
      <c r="M360" s="473"/>
    </row>
    <row r="361" spans="2:13" s="504" customFormat="1" ht="20.25" customHeight="1" thickBot="1">
      <c r="B361" s="501"/>
      <c r="C361" s="657" t="s">
        <v>521</v>
      </c>
      <c r="D361" s="657"/>
      <c r="E361" s="657"/>
      <c r="F361" s="658"/>
      <c r="G361" s="502">
        <f>+G12+G268+G330+G354</f>
        <v>0</v>
      </c>
      <c r="H361" s="502"/>
      <c r="I361" s="502">
        <f>+I12+I268+I330+I354</f>
        <v>0</v>
      </c>
      <c r="J361" s="502">
        <f>+J12+J268+J330+J354</f>
        <v>0</v>
      </c>
      <c r="K361" s="502"/>
      <c r="L361" s="502">
        <f>+L12+L268+L330+L354</f>
        <v>0</v>
      </c>
      <c r="M361" s="503"/>
    </row>
    <row r="362" spans="2:13" ht="56.25" customHeight="1" thickBot="1">
      <c r="B362" s="505"/>
      <c r="C362" s="653" t="s">
        <v>334</v>
      </c>
      <c r="D362" s="653"/>
      <c r="E362" s="653"/>
      <c r="F362" s="653"/>
      <c r="G362" s="653"/>
      <c r="H362" s="653"/>
      <c r="I362" s="653"/>
      <c r="J362" s="653"/>
      <c r="K362" s="653"/>
      <c r="L362" s="653"/>
      <c r="M362" s="654"/>
    </row>
  </sheetData>
  <sheetProtection/>
  <mergeCells count="345">
    <mergeCell ref="C362:M362"/>
    <mergeCell ref="D352:E352"/>
    <mergeCell ref="D353:E353"/>
    <mergeCell ref="C354:E354"/>
    <mergeCell ref="C355:E355"/>
    <mergeCell ref="D356:E356"/>
    <mergeCell ref="C358:E358"/>
    <mergeCell ref="D359:E359"/>
    <mergeCell ref="D360:E360"/>
    <mergeCell ref="C361:F361"/>
    <mergeCell ref="D357:E357"/>
    <mergeCell ref="D346:E346"/>
    <mergeCell ref="C347:E347"/>
    <mergeCell ref="D348:E348"/>
    <mergeCell ref="D349:E349"/>
    <mergeCell ref="D350:E350"/>
    <mergeCell ref="C351:E351"/>
    <mergeCell ref="D341:E341"/>
    <mergeCell ref="D342:E342"/>
    <mergeCell ref="D344:E344"/>
    <mergeCell ref="D345:E345"/>
    <mergeCell ref="D337:E337"/>
    <mergeCell ref="D338:E338"/>
    <mergeCell ref="D339:E339"/>
    <mergeCell ref="C340:E340"/>
    <mergeCell ref="D328:E328"/>
    <mergeCell ref="D329:E329"/>
    <mergeCell ref="C330:E330"/>
    <mergeCell ref="C331:E331"/>
    <mergeCell ref="D324:E324"/>
    <mergeCell ref="D325:E325"/>
    <mergeCell ref="D326:E326"/>
    <mergeCell ref="D327:E327"/>
    <mergeCell ref="D320:E320"/>
    <mergeCell ref="D321:E321"/>
    <mergeCell ref="D322:E322"/>
    <mergeCell ref="D323:E323"/>
    <mergeCell ref="D316:E316"/>
    <mergeCell ref="D317:E317"/>
    <mergeCell ref="D318:E318"/>
    <mergeCell ref="C319:E319"/>
    <mergeCell ref="C312:E312"/>
    <mergeCell ref="C313:E313"/>
    <mergeCell ref="D314:E314"/>
    <mergeCell ref="D315:E315"/>
    <mergeCell ref="D308:E308"/>
    <mergeCell ref="D309:E309"/>
    <mergeCell ref="D310:E310"/>
    <mergeCell ref="D311:E311"/>
    <mergeCell ref="D304:E304"/>
    <mergeCell ref="D305:E305"/>
    <mergeCell ref="D306:E306"/>
    <mergeCell ref="D307:E307"/>
    <mergeCell ref="D300:E300"/>
    <mergeCell ref="D301:E301"/>
    <mergeCell ref="D302:E302"/>
    <mergeCell ref="D303:E303"/>
    <mergeCell ref="D296:E296"/>
    <mergeCell ref="D297:E297"/>
    <mergeCell ref="D298:E298"/>
    <mergeCell ref="D299:E299"/>
    <mergeCell ref="D292:E292"/>
    <mergeCell ref="D293:E293"/>
    <mergeCell ref="D294:E294"/>
    <mergeCell ref="D295:E295"/>
    <mergeCell ref="D288:E288"/>
    <mergeCell ref="D289:E289"/>
    <mergeCell ref="D290:E290"/>
    <mergeCell ref="D291:E291"/>
    <mergeCell ref="D284:E284"/>
    <mergeCell ref="D285:E285"/>
    <mergeCell ref="D286:E286"/>
    <mergeCell ref="D287:E287"/>
    <mergeCell ref="D280:E280"/>
    <mergeCell ref="D281:E281"/>
    <mergeCell ref="D282:E282"/>
    <mergeCell ref="D283:E283"/>
    <mergeCell ref="D276:E276"/>
    <mergeCell ref="D277:E277"/>
    <mergeCell ref="C278:E278"/>
    <mergeCell ref="D279:E279"/>
    <mergeCell ref="D272:E272"/>
    <mergeCell ref="D273:E273"/>
    <mergeCell ref="D274:E274"/>
    <mergeCell ref="D275:E275"/>
    <mergeCell ref="C268:E268"/>
    <mergeCell ref="C269:E269"/>
    <mergeCell ref="D270:E270"/>
    <mergeCell ref="C271:E271"/>
    <mergeCell ref="D264:E264"/>
    <mergeCell ref="D265:E265"/>
    <mergeCell ref="D266:E266"/>
    <mergeCell ref="D267:E267"/>
    <mergeCell ref="D260:E260"/>
    <mergeCell ref="D261:E261"/>
    <mergeCell ref="D262:E262"/>
    <mergeCell ref="D263:E263"/>
    <mergeCell ref="D256:E256"/>
    <mergeCell ref="D257:E257"/>
    <mergeCell ref="D258:E258"/>
    <mergeCell ref="D259:E259"/>
    <mergeCell ref="D252:E252"/>
    <mergeCell ref="D253:E253"/>
    <mergeCell ref="D254:E254"/>
    <mergeCell ref="D255:E255"/>
    <mergeCell ref="D248:E248"/>
    <mergeCell ref="D249:E249"/>
    <mergeCell ref="D250:E250"/>
    <mergeCell ref="D251:E251"/>
    <mergeCell ref="D244:E244"/>
    <mergeCell ref="D245:E245"/>
    <mergeCell ref="D246:E246"/>
    <mergeCell ref="D247:E247"/>
    <mergeCell ref="D240:E240"/>
    <mergeCell ref="D241:E241"/>
    <mergeCell ref="D242:E242"/>
    <mergeCell ref="D243:E243"/>
    <mergeCell ref="D236:E236"/>
    <mergeCell ref="D237:E237"/>
    <mergeCell ref="D238:E238"/>
    <mergeCell ref="D239:E239"/>
    <mergeCell ref="D232:E232"/>
    <mergeCell ref="D233:E233"/>
    <mergeCell ref="D234:E234"/>
    <mergeCell ref="D235:E235"/>
    <mergeCell ref="D228:E228"/>
    <mergeCell ref="D229:E229"/>
    <mergeCell ref="D230:E230"/>
    <mergeCell ref="D231:E231"/>
    <mergeCell ref="D224:E224"/>
    <mergeCell ref="D225:E225"/>
    <mergeCell ref="D226:E226"/>
    <mergeCell ref="D227:E227"/>
    <mergeCell ref="D220:E220"/>
    <mergeCell ref="D221:E221"/>
    <mergeCell ref="D222:E222"/>
    <mergeCell ref="D223:E223"/>
    <mergeCell ref="D216:E216"/>
    <mergeCell ref="D217:E217"/>
    <mergeCell ref="D218:E218"/>
    <mergeCell ref="D219:E219"/>
    <mergeCell ref="D212:E212"/>
    <mergeCell ref="D213:E213"/>
    <mergeCell ref="D214:E214"/>
    <mergeCell ref="D215:E215"/>
    <mergeCell ref="D208:E208"/>
    <mergeCell ref="D209:E209"/>
    <mergeCell ref="D210:E210"/>
    <mergeCell ref="D211:E211"/>
    <mergeCell ref="D204:E204"/>
    <mergeCell ref="D205:E205"/>
    <mergeCell ref="D206:E206"/>
    <mergeCell ref="D207:E207"/>
    <mergeCell ref="D200:E200"/>
    <mergeCell ref="D201:E201"/>
    <mergeCell ref="D202:E202"/>
    <mergeCell ref="D203:E203"/>
    <mergeCell ref="D196:E196"/>
    <mergeCell ref="D197:E197"/>
    <mergeCell ref="D198:E198"/>
    <mergeCell ref="D199:E199"/>
    <mergeCell ref="D192:E192"/>
    <mergeCell ref="D193:E193"/>
    <mergeCell ref="D194:E194"/>
    <mergeCell ref="D195:E195"/>
    <mergeCell ref="D188:E188"/>
    <mergeCell ref="D189:E189"/>
    <mergeCell ref="D190:E190"/>
    <mergeCell ref="C191:E191"/>
    <mergeCell ref="D184:E184"/>
    <mergeCell ref="D185:E185"/>
    <mergeCell ref="D186:E186"/>
    <mergeCell ref="D187:E187"/>
    <mergeCell ref="D180:E180"/>
    <mergeCell ref="D181:E181"/>
    <mergeCell ref="D182:E182"/>
    <mergeCell ref="D183:E183"/>
    <mergeCell ref="C176:E176"/>
    <mergeCell ref="D177:E177"/>
    <mergeCell ref="D178:E178"/>
    <mergeCell ref="D179:E179"/>
    <mergeCell ref="D172:E172"/>
    <mergeCell ref="D173:E173"/>
    <mergeCell ref="D174:E174"/>
    <mergeCell ref="D175:E175"/>
    <mergeCell ref="D168:E168"/>
    <mergeCell ref="D169:E169"/>
    <mergeCell ref="D170:E170"/>
    <mergeCell ref="D171:E171"/>
    <mergeCell ref="D164:E164"/>
    <mergeCell ref="D165:E165"/>
    <mergeCell ref="D166:E166"/>
    <mergeCell ref="D167:E167"/>
    <mergeCell ref="D160:E160"/>
    <mergeCell ref="D161:E161"/>
    <mergeCell ref="D162:E162"/>
    <mergeCell ref="D163:E163"/>
    <mergeCell ref="D156:E156"/>
    <mergeCell ref="D157:E157"/>
    <mergeCell ref="D158:E158"/>
    <mergeCell ref="C159:E159"/>
    <mergeCell ref="D152:E152"/>
    <mergeCell ref="D153:E153"/>
    <mergeCell ref="D154:E154"/>
    <mergeCell ref="D155:E155"/>
    <mergeCell ref="D148:E148"/>
    <mergeCell ref="D149:E149"/>
    <mergeCell ref="D150:E150"/>
    <mergeCell ref="D151:E151"/>
    <mergeCell ref="D144:E144"/>
    <mergeCell ref="D145:E145"/>
    <mergeCell ref="D146:E146"/>
    <mergeCell ref="C147:E147"/>
    <mergeCell ref="D140:E140"/>
    <mergeCell ref="D141:E141"/>
    <mergeCell ref="D142:E142"/>
    <mergeCell ref="D143:E143"/>
    <mergeCell ref="C136:E136"/>
    <mergeCell ref="D137:E137"/>
    <mergeCell ref="D138:E138"/>
    <mergeCell ref="D139:E139"/>
    <mergeCell ref="D132:E132"/>
    <mergeCell ref="D133:E133"/>
    <mergeCell ref="D134:E134"/>
    <mergeCell ref="D135:E135"/>
    <mergeCell ref="D128:E128"/>
    <mergeCell ref="D129:E129"/>
    <mergeCell ref="D130:E130"/>
    <mergeCell ref="D131:E131"/>
    <mergeCell ref="D124:E124"/>
    <mergeCell ref="D125:E125"/>
    <mergeCell ref="D126:E126"/>
    <mergeCell ref="D127:E127"/>
    <mergeCell ref="D120:E120"/>
    <mergeCell ref="D121:E121"/>
    <mergeCell ref="D122:E122"/>
    <mergeCell ref="D123:E123"/>
    <mergeCell ref="D116:E116"/>
    <mergeCell ref="D117:E117"/>
    <mergeCell ref="D118:E118"/>
    <mergeCell ref="D119:E119"/>
    <mergeCell ref="D112:E112"/>
    <mergeCell ref="D113:E113"/>
    <mergeCell ref="D114:E114"/>
    <mergeCell ref="D115:E115"/>
    <mergeCell ref="D108:E108"/>
    <mergeCell ref="D109:E109"/>
    <mergeCell ref="D110:E110"/>
    <mergeCell ref="D111:E111"/>
    <mergeCell ref="D104:E104"/>
    <mergeCell ref="D105:E105"/>
    <mergeCell ref="D106:E106"/>
    <mergeCell ref="D107:E107"/>
    <mergeCell ref="D89:E89"/>
    <mergeCell ref="C101:E101"/>
    <mergeCell ref="D102:E102"/>
    <mergeCell ref="D103:E103"/>
    <mergeCell ref="D85:E85"/>
    <mergeCell ref="D86:E86"/>
    <mergeCell ref="D87:E87"/>
    <mergeCell ref="D88:E88"/>
    <mergeCell ref="D80:E80"/>
    <mergeCell ref="D81:E81"/>
    <mergeCell ref="D82:E82"/>
    <mergeCell ref="C83:E83"/>
    <mergeCell ref="D74:E74"/>
    <mergeCell ref="D75:E75"/>
    <mergeCell ref="D76:E76"/>
    <mergeCell ref="C77:E77"/>
    <mergeCell ref="D70:E70"/>
    <mergeCell ref="D71:E71"/>
    <mergeCell ref="D72:E72"/>
    <mergeCell ref="D73:E73"/>
    <mergeCell ref="D66:E66"/>
    <mergeCell ref="D67:E67"/>
    <mergeCell ref="D68:E68"/>
    <mergeCell ref="D69:E69"/>
    <mergeCell ref="C62:E62"/>
    <mergeCell ref="D63:E63"/>
    <mergeCell ref="D64:E64"/>
    <mergeCell ref="D65:E65"/>
    <mergeCell ref="D58:E58"/>
    <mergeCell ref="D59:E59"/>
    <mergeCell ref="D60:E60"/>
    <mergeCell ref="D61:E61"/>
    <mergeCell ref="D54:E54"/>
    <mergeCell ref="D55:E55"/>
    <mergeCell ref="D56:E56"/>
    <mergeCell ref="D57:E57"/>
    <mergeCell ref="D50:E50"/>
    <mergeCell ref="D51:E51"/>
    <mergeCell ref="D52:E52"/>
    <mergeCell ref="D53:E53"/>
    <mergeCell ref="D46:E46"/>
    <mergeCell ref="D47:E47"/>
    <mergeCell ref="D48:E48"/>
    <mergeCell ref="D49:E49"/>
    <mergeCell ref="D42:E42"/>
    <mergeCell ref="D43:E43"/>
    <mergeCell ref="D44:E44"/>
    <mergeCell ref="D45:E45"/>
    <mergeCell ref="D38:E38"/>
    <mergeCell ref="D39:E39"/>
    <mergeCell ref="D40:E40"/>
    <mergeCell ref="D41:E41"/>
    <mergeCell ref="D34:E34"/>
    <mergeCell ref="D35:E35"/>
    <mergeCell ref="D36:E36"/>
    <mergeCell ref="D37:E37"/>
    <mergeCell ref="D30:E30"/>
    <mergeCell ref="D31:E31"/>
    <mergeCell ref="D32:E32"/>
    <mergeCell ref="D33:E33"/>
    <mergeCell ref="D26:E26"/>
    <mergeCell ref="D27:E27"/>
    <mergeCell ref="D28:E28"/>
    <mergeCell ref="C29:E29"/>
    <mergeCell ref="D22:E22"/>
    <mergeCell ref="D23:E23"/>
    <mergeCell ref="D24:E24"/>
    <mergeCell ref="D25:E25"/>
    <mergeCell ref="D18:E18"/>
    <mergeCell ref="D19:E19"/>
    <mergeCell ref="D20:E20"/>
    <mergeCell ref="D21:E21"/>
    <mergeCell ref="D14:E14"/>
    <mergeCell ref="D15:E15"/>
    <mergeCell ref="D16:E16"/>
    <mergeCell ref="D17:E17"/>
    <mergeCell ref="L7:L9"/>
    <mergeCell ref="M7:M9"/>
    <mergeCell ref="C10:E10"/>
    <mergeCell ref="C13:E13"/>
    <mergeCell ref="H7:H9"/>
    <mergeCell ref="I7:I9"/>
    <mergeCell ref="J7:J9"/>
    <mergeCell ref="K7:K9"/>
    <mergeCell ref="B7:B9"/>
    <mergeCell ref="C7:E9"/>
    <mergeCell ref="F7:F9"/>
    <mergeCell ref="G7:G9"/>
    <mergeCell ref="C1:O1"/>
    <mergeCell ref="C2:O2"/>
    <mergeCell ref="C4:E4"/>
    <mergeCell ref="C5:E5"/>
  </mergeCells>
  <printOptions/>
  <pageMargins left="0.15748031496062992" right="0.15748031496062992" top="0.15748031496062992" bottom="0.1968503937007874" header="0.5118110236220472" footer="0.5118110236220472"/>
  <pageSetup horizontalDpi="600" verticalDpi="600" orientation="landscape" paperSize="9" scale="72" r:id="rId1"/>
</worksheet>
</file>

<file path=xl/worksheets/sheet4.xml><?xml version="1.0" encoding="utf-8"?>
<worksheet xmlns="http://schemas.openxmlformats.org/spreadsheetml/2006/main" xmlns:r="http://schemas.openxmlformats.org/officeDocument/2006/relationships">
  <dimension ref="A1:Q70"/>
  <sheetViews>
    <sheetView showZeros="0" view="pageBreakPreview" zoomScaleSheetLayoutView="100" zoomScalePageLayoutView="0" workbookViewId="0" topLeftCell="A37">
      <selection activeCell="D48" sqref="D48"/>
    </sheetView>
  </sheetViews>
  <sheetFormatPr defaultColWidth="9.140625" defaultRowHeight="12.75"/>
  <cols>
    <col min="1" max="1" width="11.00390625" style="0" customWidth="1"/>
    <col min="3" max="4" width="24.57421875" style="0" customWidth="1"/>
    <col min="5" max="9" width="22.421875" style="0" customWidth="1"/>
    <col min="13" max="13" width="14.140625" style="0" customWidth="1"/>
    <col min="14" max="17" width="0" style="0" hidden="1" customWidth="1"/>
  </cols>
  <sheetData>
    <row r="1" spans="1:13" ht="5.25" customHeight="1">
      <c r="A1" s="46"/>
      <c r="B1" s="47"/>
      <c r="C1" s="47"/>
      <c r="D1" s="47"/>
      <c r="E1" s="47"/>
      <c r="F1" s="47"/>
      <c r="G1" s="47"/>
      <c r="H1" s="47"/>
      <c r="I1" s="47"/>
      <c r="J1" s="47"/>
      <c r="K1" s="47"/>
      <c r="L1" s="47"/>
      <c r="M1" s="48"/>
    </row>
    <row r="2" spans="1:13" ht="12.75">
      <c r="A2" s="710" t="s">
        <v>201</v>
      </c>
      <c r="B2" s="711"/>
      <c r="C2" s="711"/>
      <c r="D2" s="711"/>
      <c r="E2" s="711"/>
      <c r="F2" s="711"/>
      <c r="G2" s="711"/>
      <c r="H2" s="711"/>
      <c r="I2" s="711"/>
      <c r="J2" s="711"/>
      <c r="K2" s="711"/>
      <c r="L2" s="711"/>
      <c r="M2" s="712"/>
    </row>
    <row r="3" spans="1:13" ht="12.75" customHeight="1">
      <c r="A3" s="710" t="s">
        <v>335</v>
      </c>
      <c r="B3" s="711"/>
      <c r="C3" s="711"/>
      <c r="D3" s="711"/>
      <c r="E3" s="711"/>
      <c r="F3" s="711"/>
      <c r="G3" s="711"/>
      <c r="H3" s="711"/>
      <c r="I3" s="711"/>
      <c r="J3" s="711"/>
      <c r="K3" s="711"/>
      <c r="L3" s="711"/>
      <c r="M3" s="712"/>
    </row>
    <row r="4" spans="1:13" ht="45" customHeight="1">
      <c r="A4" s="713" t="s">
        <v>336</v>
      </c>
      <c r="B4" s="714"/>
      <c r="C4" s="714"/>
      <c r="D4" s="714"/>
      <c r="E4" s="714"/>
      <c r="F4" s="714"/>
      <c r="G4" s="714"/>
      <c r="H4" s="714"/>
      <c r="I4" s="714"/>
      <c r="J4" s="714"/>
      <c r="K4" s="714"/>
      <c r="L4" s="714"/>
      <c r="M4" s="715"/>
    </row>
    <row r="5" spans="1:13" ht="3" customHeight="1">
      <c r="A5" s="133"/>
      <c r="B5" s="4"/>
      <c r="C5" s="4"/>
      <c r="D5" s="4"/>
      <c r="E5" s="4"/>
      <c r="F5" s="4"/>
      <c r="G5" s="4"/>
      <c r="H5" s="4"/>
      <c r="I5" s="4"/>
      <c r="J5" s="4"/>
      <c r="K5" s="4"/>
      <c r="L5" s="4"/>
      <c r="M5" s="134"/>
    </row>
    <row r="6" spans="1:13" ht="12.75">
      <c r="A6" s="30" t="s">
        <v>337</v>
      </c>
      <c r="B6" s="135"/>
      <c r="C6" s="4"/>
      <c r="D6" s="4"/>
      <c r="E6" s="4"/>
      <c r="F6" s="4"/>
      <c r="G6" s="4"/>
      <c r="H6" s="4"/>
      <c r="I6" s="4"/>
      <c r="J6" s="4"/>
      <c r="K6" s="4"/>
      <c r="L6" s="4"/>
      <c r="M6" s="134"/>
    </row>
    <row r="7" spans="1:13" ht="28.5" customHeight="1">
      <c r="A7" s="136" t="s">
        <v>109</v>
      </c>
      <c r="B7" s="4"/>
      <c r="C7" s="4"/>
      <c r="D7" s="4"/>
      <c r="E7" s="4"/>
      <c r="F7" s="4"/>
      <c r="G7" s="4"/>
      <c r="H7" s="4"/>
      <c r="I7" s="4"/>
      <c r="J7" s="4"/>
      <c r="K7" s="4"/>
      <c r="L7" s="4"/>
      <c r="M7" s="134"/>
    </row>
    <row r="8" spans="1:13" ht="17.25" customHeight="1" thickBot="1">
      <c r="A8" s="133"/>
      <c r="B8" s="4"/>
      <c r="C8" s="4"/>
      <c r="D8" s="4"/>
      <c r="E8" s="4"/>
      <c r="F8" s="4"/>
      <c r="G8" s="4"/>
      <c r="H8" s="4"/>
      <c r="I8" s="4"/>
      <c r="J8" s="4"/>
      <c r="K8" s="4"/>
      <c r="L8" s="662" t="s">
        <v>339</v>
      </c>
      <c r="M8" s="663"/>
    </row>
    <row r="9" spans="1:13" ht="18.75" customHeight="1">
      <c r="A9" s="691" t="s">
        <v>203</v>
      </c>
      <c r="B9" s="681" t="s">
        <v>522</v>
      </c>
      <c r="C9" s="688"/>
      <c r="D9" s="679" t="s">
        <v>523</v>
      </c>
      <c r="E9" s="679" t="s">
        <v>338</v>
      </c>
      <c r="F9" s="679" t="s">
        <v>524</v>
      </c>
      <c r="G9" s="679" t="s">
        <v>525</v>
      </c>
      <c r="H9" s="679" t="s">
        <v>526</v>
      </c>
      <c r="I9" s="691" t="s">
        <v>527</v>
      </c>
      <c r="J9" s="681" t="s">
        <v>531</v>
      </c>
      <c r="K9" s="682"/>
      <c r="L9" s="682"/>
      <c r="M9" s="683"/>
    </row>
    <row r="10" spans="1:13" ht="38.25" customHeight="1" thickBot="1">
      <c r="A10" s="680"/>
      <c r="B10" s="689"/>
      <c r="C10" s="690"/>
      <c r="D10" s="680"/>
      <c r="E10" s="680"/>
      <c r="F10" s="680"/>
      <c r="G10" s="680"/>
      <c r="H10" s="680"/>
      <c r="I10" s="680"/>
      <c r="J10" s="684"/>
      <c r="K10" s="685"/>
      <c r="L10" s="685"/>
      <c r="M10" s="686"/>
    </row>
    <row r="11" spans="1:13" ht="13.5" thickBot="1">
      <c r="A11" s="38">
        <v>1</v>
      </c>
      <c r="B11" s="701">
        <v>2</v>
      </c>
      <c r="C11" s="702"/>
      <c r="D11" s="132">
        <v>3</v>
      </c>
      <c r="E11" s="132">
        <v>4</v>
      </c>
      <c r="F11" s="132">
        <v>5</v>
      </c>
      <c r="G11" s="132">
        <v>6</v>
      </c>
      <c r="H11" s="132">
        <v>7</v>
      </c>
      <c r="I11" s="5">
        <v>8</v>
      </c>
      <c r="J11" s="716">
        <v>9</v>
      </c>
      <c r="K11" s="717"/>
      <c r="L11" s="717"/>
      <c r="M11" s="718"/>
    </row>
    <row r="12" spans="1:13" ht="12.75">
      <c r="A12" s="128"/>
      <c r="B12" s="675" t="s">
        <v>528</v>
      </c>
      <c r="C12" s="676"/>
      <c r="D12" s="86"/>
      <c r="E12" s="86"/>
      <c r="F12" s="86"/>
      <c r="G12" s="86"/>
      <c r="H12" s="86"/>
      <c r="I12" s="7"/>
      <c r="J12" s="719"/>
      <c r="K12" s="720"/>
      <c r="L12" s="720"/>
      <c r="M12" s="721"/>
    </row>
    <row r="13" spans="1:13" ht="12.75">
      <c r="A13" s="129"/>
      <c r="B13" s="668"/>
      <c r="C13" s="669"/>
      <c r="D13" s="506"/>
      <c r="E13" s="125"/>
      <c r="F13" s="506"/>
      <c r="G13" s="506"/>
      <c r="H13" s="125"/>
      <c r="I13" s="19"/>
      <c r="J13" s="659"/>
      <c r="K13" s="660"/>
      <c r="L13" s="660"/>
      <c r="M13" s="661"/>
    </row>
    <row r="14" spans="1:13" ht="12.75">
      <c r="A14" s="129"/>
      <c r="B14" s="667" t="s">
        <v>529</v>
      </c>
      <c r="C14" s="666"/>
      <c r="D14" s="506"/>
      <c r="E14" s="125"/>
      <c r="F14" s="506"/>
      <c r="G14" s="506"/>
      <c r="H14" s="125"/>
      <c r="I14" s="19"/>
      <c r="J14" s="659"/>
      <c r="K14" s="660"/>
      <c r="L14" s="660"/>
      <c r="M14" s="661"/>
    </row>
    <row r="15" spans="1:13" ht="12.75">
      <c r="A15" s="129"/>
      <c r="B15" s="668"/>
      <c r="C15" s="669"/>
      <c r="D15" s="506"/>
      <c r="E15" s="125"/>
      <c r="F15" s="506"/>
      <c r="G15" s="506"/>
      <c r="H15" s="125"/>
      <c r="I15" s="19"/>
      <c r="J15" s="659"/>
      <c r="K15" s="660"/>
      <c r="L15" s="660"/>
      <c r="M15" s="661"/>
    </row>
    <row r="16" spans="1:13" ht="12.75">
      <c r="A16" s="129"/>
      <c r="B16" s="667" t="s">
        <v>530</v>
      </c>
      <c r="C16" s="666"/>
      <c r="D16" s="506"/>
      <c r="E16" s="125"/>
      <c r="F16" s="506"/>
      <c r="G16" s="506"/>
      <c r="H16" s="125"/>
      <c r="I16" s="19"/>
      <c r="J16" s="659"/>
      <c r="K16" s="660"/>
      <c r="L16" s="660"/>
      <c r="M16" s="661"/>
    </row>
    <row r="17" spans="1:13" ht="15" customHeight="1">
      <c r="A17" s="129"/>
      <c r="B17" s="668"/>
      <c r="C17" s="669"/>
      <c r="D17" s="506"/>
      <c r="E17" s="125"/>
      <c r="F17" s="506"/>
      <c r="G17" s="506"/>
      <c r="H17" s="125"/>
      <c r="I17" s="19"/>
      <c r="J17" s="659"/>
      <c r="K17" s="660"/>
      <c r="L17" s="660"/>
      <c r="M17" s="661"/>
    </row>
    <row r="18" spans="1:13" ht="12.75" customHeight="1">
      <c r="A18" s="129"/>
      <c r="B18" s="667" t="s">
        <v>340</v>
      </c>
      <c r="C18" s="666"/>
      <c r="D18" s="506"/>
      <c r="E18" s="125"/>
      <c r="F18" s="506"/>
      <c r="G18" s="506"/>
      <c r="H18" s="125"/>
      <c r="I18" s="19"/>
      <c r="J18" s="659"/>
      <c r="K18" s="660"/>
      <c r="L18" s="660"/>
      <c r="M18" s="661"/>
    </row>
    <row r="19" spans="1:13" ht="28.5" customHeight="1">
      <c r="A19" s="129"/>
      <c r="B19" s="668"/>
      <c r="C19" s="669"/>
      <c r="D19" s="506"/>
      <c r="E19" s="125"/>
      <c r="F19" s="506"/>
      <c r="G19" s="506"/>
      <c r="H19" s="125"/>
      <c r="I19" s="19"/>
      <c r="J19" s="659"/>
      <c r="K19" s="728"/>
      <c r="L19" s="728"/>
      <c r="M19" s="729"/>
    </row>
    <row r="20" spans="1:13" ht="30.75" customHeight="1">
      <c r="A20" s="129"/>
      <c r="B20" s="667" t="s">
        <v>341</v>
      </c>
      <c r="C20" s="666"/>
      <c r="D20" s="506"/>
      <c r="E20" s="125"/>
      <c r="F20" s="506"/>
      <c r="G20" s="506"/>
      <c r="H20" s="125"/>
      <c r="I20" s="19"/>
      <c r="J20" s="659"/>
      <c r="K20" s="660"/>
      <c r="L20" s="660"/>
      <c r="M20" s="661"/>
    </row>
    <row r="21" spans="1:13" ht="39.75" customHeight="1">
      <c r="A21" s="130"/>
      <c r="B21" s="668"/>
      <c r="C21" s="669"/>
      <c r="D21" s="506"/>
      <c r="E21" s="14"/>
      <c r="F21" s="14"/>
      <c r="G21" s="14"/>
      <c r="H21" s="14"/>
      <c r="I21" s="1"/>
      <c r="J21" s="659"/>
      <c r="K21" s="660"/>
      <c r="L21" s="660"/>
      <c r="M21" s="661"/>
    </row>
    <row r="22" spans="1:13" ht="12.75">
      <c r="A22" s="130"/>
      <c r="B22" s="659"/>
      <c r="C22" s="664"/>
      <c r="D22" s="14"/>
      <c r="E22" s="14"/>
      <c r="F22" s="14"/>
      <c r="G22" s="14"/>
      <c r="H22" s="14"/>
      <c r="I22" s="1"/>
      <c r="J22" s="659"/>
      <c r="K22" s="660"/>
      <c r="L22" s="660"/>
      <c r="M22" s="661"/>
    </row>
    <row r="23" spans="1:13" ht="12.75">
      <c r="A23" s="130"/>
      <c r="B23" s="659"/>
      <c r="C23" s="664"/>
      <c r="D23" s="14"/>
      <c r="E23" s="14"/>
      <c r="F23" s="14"/>
      <c r="G23" s="14"/>
      <c r="H23" s="14"/>
      <c r="I23" s="1"/>
      <c r="J23" s="659"/>
      <c r="K23" s="660"/>
      <c r="L23" s="660"/>
      <c r="M23" s="661"/>
    </row>
    <row r="24" spans="1:13" ht="12.75">
      <c r="A24" s="130"/>
      <c r="B24" s="659"/>
      <c r="C24" s="664"/>
      <c r="D24" s="14"/>
      <c r="E24" s="14"/>
      <c r="F24" s="14"/>
      <c r="G24" s="14"/>
      <c r="H24" s="14"/>
      <c r="I24" s="1"/>
      <c r="J24" s="659"/>
      <c r="K24" s="660"/>
      <c r="L24" s="660"/>
      <c r="M24" s="661"/>
    </row>
    <row r="25" spans="1:13" ht="12.75">
      <c r="A25" s="130"/>
      <c r="B25" s="659"/>
      <c r="C25" s="664"/>
      <c r="D25" s="14"/>
      <c r="E25" s="14"/>
      <c r="F25" s="14"/>
      <c r="G25" s="14"/>
      <c r="H25" s="14"/>
      <c r="I25" s="1"/>
      <c r="J25" s="659"/>
      <c r="K25" s="660"/>
      <c r="L25" s="660"/>
      <c r="M25" s="661"/>
    </row>
    <row r="26" spans="1:13" ht="12.75">
      <c r="A26" s="130"/>
      <c r="B26" s="659"/>
      <c r="C26" s="664"/>
      <c r="D26" s="14"/>
      <c r="E26" s="14"/>
      <c r="F26" s="14"/>
      <c r="G26" s="14"/>
      <c r="H26" s="14"/>
      <c r="I26" s="1"/>
      <c r="J26" s="659"/>
      <c r="K26" s="660"/>
      <c r="L26" s="660"/>
      <c r="M26" s="661"/>
    </row>
    <row r="27" spans="1:13" ht="12.75">
      <c r="A27" s="130"/>
      <c r="B27" s="659"/>
      <c r="C27" s="664"/>
      <c r="D27" s="14"/>
      <c r="E27" s="14"/>
      <c r="F27" s="14"/>
      <c r="G27" s="14"/>
      <c r="H27" s="14"/>
      <c r="I27" s="1"/>
      <c r="J27" s="659"/>
      <c r="K27" s="660"/>
      <c r="L27" s="660"/>
      <c r="M27" s="661"/>
    </row>
    <row r="28" spans="1:13" ht="12.75">
      <c r="A28" s="130"/>
      <c r="B28" s="659"/>
      <c r="C28" s="664"/>
      <c r="D28" s="14"/>
      <c r="E28" s="14"/>
      <c r="F28" s="14"/>
      <c r="G28" s="14"/>
      <c r="H28" s="14"/>
      <c r="I28" s="1"/>
      <c r="J28" s="659"/>
      <c r="K28" s="660"/>
      <c r="L28" s="660"/>
      <c r="M28" s="661"/>
    </row>
    <row r="29" spans="1:13" ht="13.5" thickBot="1">
      <c r="A29" s="131"/>
      <c r="B29" s="665"/>
      <c r="C29" s="666"/>
      <c r="D29" s="123"/>
      <c r="E29" s="123"/>
      <c r="F29" s="123"/>
      <c r="G29" s="123"/>
      <c r="H29" s="123"/>
      <c r="I29" s="122"/>
      <c r="J29" s="670"/>
      <c r="K29" s="671"/>
      <c r="L29" s="671"/>
      <c r="M29" s="672"/>
    </row>
    <row r="30" spans="1:13" ht="13.5" thickBot="1">
      <c r="A30" s="699" t="s">
        <v>521</v>
      </c>
      <c r="B30" s="700"/>
      <c r="C30" s="709"/>
      <c r="D30" s="293"/>
      <c r="E30" s="293">
        <f>+SUM(E12:E29)</f>
        <v>0</v>
      </c>
      <c r="F30" s="293">
        <f>+SUM(F12:F29)</f>
        <v>0</v>
      </c>
      <c r="G30" s="293">
        <f>+SUM(G12:G29)</f>
        <v>0</v>
      </c>
      <c r="H30" s="293">
        <f>+SUM(H12:H29)</f>
        <v>0</v>
      </c>
      <c r="I30" s="293">
        <f>+SUM(I12:I29)</f>
        <v>0</v>
      </c>
      <c r="J30" s="730"/>
      <c r="K30" s="731"/>
      <c r="L30" s="731"/>
      <c r="M30" s="732"/>
    </row>
    <row r="31" spans="1:13" ht="0.75" customHeight="1">
      <c r="A31" s="133"/>
      <c r="B31" s="677"/>
      <c r="C31" s="677"/>
      <c r="D31" s="10"/>
      <c r="E31" s="10"/>
      <c r="F31" s="10"/>
      <c r="G31" s="10"/>
      <c r="H31" s="10"/>
      <c r="I31" s="4"/>
      <c r="J31" s="677"/>
      <c r="K31" s="677"/>
      <c r="L31" s="677"/>
      <c r="M31" s="678"/>
    </row>
    <row r="32" spans="1:13" ht="12.75">
      <c r="A32" s="703" t="s">
        <v>342</v>
      </c>
      <c r="B32" s="704"/>
      <c r="C32" s="704"/>
      <c r="D32" s="704"/>
      <c r="E32" s="704"/>
      <c r="F32" s="704"/>
      <c r="G32" s="704"/>
      <c r="H32" s="704"/>
      <c r="I32" s="704"/>
      <c r="J32" s="704"/>
      <c r="K32" s="704"/>
      <c r="L32" s="704"/>
      <c r="M32" s="705"/>
    </row>
    <row r="33" spans="1:13" ht="12.75">
      <c r="A33" s="703"/>
      <c r="B33" s="704"/>
      <c r="C33" s="704"/>
      <c r="D33" s="704"/>
      <c r="E33" s="704"/>
      <c r="F33" s="704"/>
      <c r="G33" s="704"/>
      <c r="H33" s="704"/>
      <c r="I33" s="704"/>
      <c r="J33" s="704"/>
      <c r="K33" s="704"/>
      <c r="L33" s="704"/>
      <c r="M33" s="705"/>
    </row>
    <row r="34" spans="1:13" ht="25.5" customHeight="1">
      <c r="A34" s="703"/>
      <c r="B34" s="704"/>
      <c r="C34" s="704"/>
      <c r="D34" s="704"/>
      <c r="E34" s="704"/>
      <c r="F34" s="704"/>
      <c r="G34" s="704"/>
      <c r="H34" s="704"/>
      <c r="I34" s="704"/>
      <c r="J34" s="704"/>
      <c r="K34" s="704"/>
      <c r="L34" s="704"/>
      <c r="M34" s="705"/>
    </row>
    <row r="35" spans="1:13" ht="3" customHeight="1">
      <c r="A35" s="703"/>
      <c r="B35" s="704"/>
      <c r="C35" s="704"/>
      <c r="D35" s="704"/>
      <c r="E35" s="704"/>
      <c r="F35" s="704"/>
      <c r="G35" s="704"/>
      <c r="H35" s="704"/>
      <c r="I35" s="704"/>
      <c r="J35" s="704"/>
      <c r="K35" s="704"/>
      <c r="L35" s="704"/>
      <c r="M35" s="705"/>
    </row>
    <row r="36" spans="1:13" ht="12.75" customHeight="1" thickBot="1">
      <c r="A36" s="137"/>
      <c r="B36" s="124"/>
      <c r="C36" s="124"/>
      <c r="D36" s="124"/>
      <c r="E36" s="124"/>
      <c r="F36" s="124"/>
      <c r="G36" s="124"/>
      <c r="H36" s="124"/>
      <c r="I36" s="124"/>
      <c r="J36" s="124"/>
      <c r="K36" s="124"/>
      <c r="L36" s="662" t="s">
        <v>226</v>
      </c>
      <c r="M36" s="663"/>
    </row>
    <row r="37" spans="1:13" ht="12.75" customHeight="1">
      <c r="A37" s="691" t="s">
        <v>203</v>
      </c>
      <c r="B37" s="681" t="s">
        <v>522</v>
      </c>
      <c r="C37" s="688"/>
      <c r="D37" s="679" t="s">
        <v>225</v>
      </c>
      <c r="E37" s="679" t="s">
        <v>338</v>
      </c>
      <c r="F37" s="679" t="s">
        <v>524</v>
      </c>
      <c r="G37" s="679" t="s">
        <v>525</v>
      </c>
      <c r="H37" s="679" t="s">
        <v>526</v>
      </c>
      <c r="I37" s="691" t="s">
        <v>527</v>
      </c>
      <c r="J37" s="681" t="s">
        <v>531</v>
      </c>
      <c r="K37" s="682"/>
      <c r="L37" s="682"/>
      <c r="M37" s="683"/>
    </row>
    <row r="38" spans="1:13" ht="55.5" customHeight="1" thickBot="1">
      <c r="A38" s="680"/>
      <c r="B38" s="689"/>
      <c r="C38" s="690"/>
      <c r="D38" s="680"/>
      <c r="E38" s="680"/>
      <c r="F38" s="680"/>
      <c r="G38" s="680"/>
      <c r="H38" s="680"/>
      <c r="I38" s="680"/>
      <c r="J38" s="684"/>
      <c r="K38" s="685"/>
      <c r="L38" s="685"/>
      <c r="M38" s="686"/>
    </row>
    <row r="39" spans="1:13" ht="13.5" thickBot="1">
      <c r="A39" s="38">
        <v>1</v>
      </c>
      <c r="B39" s="701">
        <v>2</v>
      </c>
      <c r="C39" s="702"/>
      <c r="D39" s="132">
        <v>3</v>
      </c>
      <c r="E39" s="132">
        <v>4</v>
      </c>
      <c r="F39" s="132">
        <v>5</v>
      </c>
      <c r="G39" s="132">
        <v>6</v>
      </c>
      <c r="H39" s="132">
        <v>7</v>
      </c>
      <c r="I39" s="5">
        <v>8</v>
      </c>
      <c r="J39" s="716">
        <v>9</v>
      </c>
      <c r="K39" s="717"/>
      <c r="L39" s="717"/>
      <c r="M39" s="718"/>
    </row>
    <row r="40" spans="1:13" ht="12.75" customHeight="1">
      <c r="A40" s="8"/>
      <c r="B40" s="675" t="s">
        <v>528</v>
      </c>
      <c r="C40" s="676"/>
      <c r="D40" s="14"/>
      <c r="E40" s="14"/>
      <c r="F40" s="14"/>
      <c r="G40" s="14"/>
      <c r="H40" s="14"/>
      <c r="I40" s="1"/>
      <c r="J40" s="733"/>
      <c r="K40" s="734"/>
      <c r="L40" s="735"/>
      <c r="M40" s="736"/>
    </row>
    <row r="41" spans="1:13" ht="12.75" customHeight="1">
      <c r="A41" s="8"/>
      <c r="B41" s="673"/>
      <c r="C41" s="674"/>
      <c r="D41" s="14"/>
      <c r="E41" s="14"/>
      <c r="F41" s="14"/>
      <c r="G41" s="14"/>
      <c r="H41" s="14"/>
      <c r="I41" s="1"/>
      <c r="J41" s="659"/>
      <c r="K41" s="660"/>
      <c r="L41" s="660"/>
      <c r="M41" s="661"/>
    </row>
    <row r="42" spans="1:13" ht="12.75" customHeight="1">
      <c r="A42" s="8"/>
      <c r="B42" s="668"/>
      <c r="C42" s="669"/>
      <c r="D42" s="14"/>
      <c r="E42" s="14"/>
      <c r="F42" s="14"/>
      <c r="G42" s="14"/>
      <c r="H42" s="14"/>
      <c r="I42" s="1"/>
      <c r="J42" s="659"/>
      <c r="K42" s="660"/>
      <c r="L42" s="660"/>
      <c r="M42" s="661"/>
    </row>
    <row r="43" spans="1:13" ht="12.75">
      <c r="A43" s="8"/>
      <c r="B43" s="667" t="s">
        <v>529</v>
      </c>
      <c r="C43" s="666"/>
      <c r="D43" s="14"/>
      <c r="E43" s="14"/>
      <c r="F43" s="14"/>
      <c r="G43" s="14"/>
      <c r="H43" s="14"/>
      <c r="I43" s="1"/>
      <c r="J43" s="659"/>
      <c r="K43" s="660"/>
      <c r="L43" s="660"/>
      <c r="M43" s="661"/>
    </row>
    <row r="44" spans="1:13" ht="12.75">
      <c r="A44" s="8"/>
      <c r="B44" s="673"/>
      <c r="C44" s="674"/>
      <c r="D44" s="14"/>
      <c r="E44" s="14"/>
      <c r="F44" s="14"/>
      <c r="G44" s="14"/>
      <c r="H44" s="14"/>
      <c r="I44" s="1"/>
      <c r="J44" s="659"/>
      <c r="K44" s="660"/>
      <c r="L44" s="660"/>
      <c r="M44" s="661"/>
    </row>
    <row r="45" spans="1:13" ht="12.75">
      <c r="A45" s="8"/>
      <c r="B45" s="668"/>
      <c r="C45" s="669"/>
      <c r="D45" s="14"/>
      <c r="E45" s="14"/>
      <c r="F45" s="14"/>
      <c r="G45" s="14"/>
      <c r="H45" s="14"/>
      <c r="I45" s="1"/>
      <c r="J45" s="659"/>
      <c r="K45" s="660"/>
      <c r="L45" s="660"/>
      <c r="M45" s="661"/>
    </row>
    <row r="46" spans="1:13" ht="12.75" customHeight="1">
      <c r="A46" s="8"/>
      <c r="B46" s="667" t="s">
        <v>530</v>
      </c>
      <c r="C46" s="666"/>
      <c r="D46" s="14"/>
      <c r="E46" s="14"/>
      <c r="F46" s="14"/>
      <c r="G46" s="14"/>
      <c r="H46" s="14"/>
      <c r="I46" s="1"/>
      <c r="J46" s="659"/>
      <c r="K46" s="660"/>
      <c r="L46" s="660"/>
      <c r="M46" s="661"/>
    </row>
    <row r="47" spans="1:13" ht="12.75" customHeight="1">
      <c r="A47" s="8"/>
      <c r="B47" s="673"/>
      <c r="C47" s="674"/>
      <c r="D47" s="14"/>
      <c r="E47" s="14"/>
      <c r="F47" s="14"/>
      <c r="G47" s="14"/>
      <c r="H47" s="14"/>
      <c r="I47" s="1"/>
      <c r="J47" s="659"/>
      <c r="K47" s="660"/>
      <c r="L47" s="660"/>
      <c r="M47" s="661"/>
    </row>
    <row r="48" spans="1:13" ht="12.75" customHeight="1">
      <c r="A48" s="8"/>
      <c r="B48" s="668"/>
      <c r="C48" s="669"/>
      <c r="D48" s="14"/>
      <c r="E48" s="14"/>
      <c r="F48" s="14"/>
      <c r="G48" s="14"/>
      <c r="H48" s="14"/>
      <c r="I48" s="1"/>
      <c r="J48" s="659"/>
      <c r="K48" s="660"/>
      <c r="L48" s="660"/>
      <c r="M48" s="661"/>
    </row>
    <row r="49" spans="1:13" ht="30" customHeight="1">
      <c r="A49" s="8"/>
      <c r="B49" s="667" t="s">
        <v>340</v>
      </c>
      <c r="C49" s="666"/>
      <c r="D49" s="14"/>
      <c r="E49" s="14"/>
      <c r="F49" s="14"/>
      <c r="G49" s="14"/>
      <c r="H49" s="14"/>
      <c r="I49" s="1"/>
      <c r="J49" s="659"/>
      <c r="K49" s="660"/>
      <c r="L49" s="660"/>
      <c r="M49" s="661"/>
    </row>
    <row r="50" spans="1:13" ht="27" customHeight="1">
      <c r="A50" s="8"/>
      <c r="B50" s="673"/>
      <c r="C50" s="674"/>
      <c r="D50" s="14"/>
      <c r="E50" s="14"/>
      <c r="F50" s="14"/>
      <c r="G50" s="14"/>
      <c r="H50" s="14"/>
      <c r="I50" s="1"/>
      <c r="J50" s="659"/>
      <c r="K50" s="660"/>
      <c r="L50" s="660"/>
      <c r="M50" s="661"/>
    </row>
    <row r="51" spans="1:13" ht="12.75">
      <c r="A51" s="8"/>
      <c r="B51" s="668"/>
      <c r="C51" s="669"/>
      <c r="D51" s="14"/>
      <c r="E51" s="14"/>
      <c r="F51" s="14"/>
      <c r="G51" s="14"/>
      <c r="H51" s="14"/>
      <c r="I51" s="1"/>
      <c r="J51" s="659"/>
      <c r="K51" s="660"/>
      <c r="L51" s="660"/>
      <c r="M51" s="661"/>
    </row>
    <row r="52" spans="1:13" ht="12.75">
      <c r="A52" s="8"/>
      <c r="B52" s="659"/>
      <c r="C52" s="664"/>
      <c r="D52" s="14"/>
      <c r="E52" s="14"/>
      <c r="F52" s="14"/>
      <c r="G52" s="14"/>
      <c r="H52" s="14"/>
      <c r="I52" s="1"/>
      <c r="J52" s="659"/>
      <c r="K52" s="660"/>
      <c r="L52" s="660"/>
      <c r="M52" s="661"/>
    </row>
    <row r="53" spans="1:13" ht="12.75">
      <c r="A53" s="8"/>
      <c r="B53" s="659"/>
      <c r="C53" s="664"/>
      <c r="D53" s="14"/>
      <c r="E53" s="14"/>
      <c r="F53" s="14"/>
      <c r="G53" s="14"/>
      <c r="H53" s="14"/>
      <c r="I53" s="1"/>
      <c r="J53" s="659"/>
      <c r="K53" s="660"/>
      <c r="L53" s="660"/>
      <c r="M53" s="661"/>
    </row>
    <row r="54" spans="1:13" ht="13.5" thickBot="1">
      <c r="A54" s="8"/>
      <c r="B54" s="659"/>
      <c r="C54" s="664"/>
      <c r="D54" s="14"/>
      <c r="E54" s="14"/>
      <c r="F54" s="14"/>
      <c r="G54" s="14"/>
      <c r="H54" s="14"/>
      <c r="I54" s="1"/>
      <c r="J54" s="659"/>
      <c r="K54" s="660"/>
      <c r="L54" s="660"/>
      <c r="M54" s="661"/>
    </row>
    <row r="55" spans="1:13" ht="13.5" thickBot="1">
      <c r="A55" s="699" t="s">
        <v>521</v>
      </c>
      <c r="B55" s="700"/>
      <c r="C55" s="700"/>
      <c r="D55" s="507"/>
      <c r="E55" s="508">
        <f>+SUM(E40:E54)</f>
        <v>0</v>
      </c>
      <c r="F55" s="508">
        <f>+SUM(F40:F54)</f>
        <v>0</v>
      </c>
      <c r="G55" s="508">
        <f>+SUM(G40:G54)</f>
        <v>0</v>
      </c>
      <c r="H55" s="508">
        <f>+SUM(H40:H54)</f>
        <v>0</v>
      </c>
      <c r="I55" s="508">
        <f>+SUM(I40:I54)</f>
        <v>0</v>
      </c>
      <c r="J55" s="730"/>
      <c r="K55" s="731"/>
      <c r="L55" s="731"/>
      <c r="M55" s="732"/>
    </row>
    <row r="56" spans="1:13" ht="12.75">
      <c r="A56" s="138"/>
      <c r="B56" s="687"/>
      <c r="C56" s="687"/>
      <c r="D56" s="127"/>
      <c r="E56" s="127"/>
      <c r="F56" s="127"/>
      <c r="G56" s="127"/>
      <c r="H56" s="127"/>
      <c r="I56" s="126"/>
      <c r="J56" s="687"/>
      <c r="K56" s="687"/>
      <c r="L56" s="687"/>
      <c r="M56" s="698"/>
    </row>
    <row r="57" spans="1:13" ht="12.75">
      <c r="A57" s="692" t="s">
        <v>227</v>
      </c>
      <c r="B57" s="693"/>
      <c r="C57" s="693"/>
      <c r="D57" s="693"/>
      <c r="E57" s="693"/>
      <c r="F57" s="693"/>
      <c r="G57" s="693"/>
      <c r="H57" s="693"/>
      <c r="I57" s="693"/>
      <c r="J57" s="693"/>
      <c r="K57" s="693"/>
      <c r="L57" s="693"/>
      <c r="M57" s="694"/>
    </row>
    <row r="58" spans="1:13" ht="12.75">
      <c r="A58" s="695"/>
      <c r="B58" s="696"/>
      <c r="C58" s="696"/>
      <c r="D58" s="696"/>
      <c r="E58" s="696"/>
      <c r="F58" s="696"/>
      <c r="G58" s="696"/>
      <c r="H58" s="696"/>
      <c r="I58" s="696"/>
      <c r="J58" s="696"/>
      <c r="K58" s="696"/>
      <c r="L58" s="696"/>
      <c r="M58" s="697"/>
    </row>
    <row r="59" spans="1:13" ht="12.75">
      <c r="A59" s="695"/>
      <c r="B59" s="696"/>
      <c r="C59" s="696"/>
      <c r="D59" s="696"/>
      <c r="E59" s="696"/>
      <c r="F59" s="696"/>
      <c r="G59" s="696"/>
      <c r="H59" s="696"/>
      <c r="I59" s="696"/>
      <c r="J59" s="696"/>
      <c r="K59" s="696"/>
      <c r="L59" s="696"/>
      <c r="M59" s="697"/>
    </row>
    <row r="60" spans="1:13" ht="4.5" customHeight="1">
      <c r="A60" s="695"/>
      <c r="B60" s="696"/>
      <c r="C60" s="696"/>
      <c r="D60" s="696"/>
      <c r="E60" s="696"/>
      <c r="F60" s="696"/>
      <c r="G60" s="696"/>
      <c r="H60" s="696"/>
      <c r="I60" s="696"/>
      <c r="J60" s="696"/>
      <c r="K60" s="696"/>
      <c r="L60" s="696"/>
      <c r="M60" s="697"/>
    </row>
    <row r="61" spans="1:13" ht="12.75" hidden="1">
      <c r="A61" s="695"/>
      <c r="B61" s="696"/>
      <c r="C61" s="696"/>
      <c r="D61" s="696"/>
      <c r="E61" s="696"/>
      <c r="F61" s="696"/>
      <c r="G61" s="696"/>
      <c r="H61" s="696"/>
      <c r="I61" s="696"/>
      <c r="J61" s="696"/>
      <c r="K61" s="696"/>
      <c r="L61" s="696"/>
      <c r="M61" s="697"/>
    </row>
    <row r="62" spans="1:13" ht="12.75" hidden="1">
      <c r="A62" s="138"/>
      <c r="B62" s="687"/>
      <c r="C62" s="687"/>
      <c r="D62" s="127"/>
      <c r="E62" s="127"/>
      <c r="F62" s="127"/>
      <c r="G62" s="127"/>
      <c r="H62" s="127"/>
      <c r="I62" s="126"/>
      <c r="J62" s="687"/>
      <c r="K62" s="687"/>
      <c r="L62" s="687"/>
      <c r="M62" s="698"/>
    </row>
    <row r="63" spans="1:13" ht="12.75" customHeight="1">
      <c r="A63" s="722" t="s">
        <v>228</v>
      </c>
      <c r="B63" s="723"/>
      <c r="C63" s="723"/>
      <c r="D63" s="723"/>
      <c r="E63" s="723"/>
      <c r="F63" s="723"/>
      <c r="G63" s="723"/>
      <c r="H63" s="723"/>
      <c r="I63" s="723"/>
      <c r="J63" s="723"/>
      <c r="K63" s="723"/>
      <c r="L63" s="723"/>
      <c r="M63" s="724"/>
    </row>
    <row r="64" spans="1:13" ht="13.5" thickBot="1">
      <c r="A64" s="725"/>
      <c r="B64" s="726"/>
      <c r="C64" s="726"/>
      <c r="D64" s="726"/>
      <c r="E64" s="726"/>
      <c r="F64" s="726"/>
      <c r="G64" s="726"/>
      <c r="H64" s="726"/>
      <c r="I64" s="726"/>
      <c r="J64" s="726"/>
      <c r="K64" s="726"/>
      <c r="L64" s="726"/>
      <c r="M64" s="727"/>
    </row>
    <row r="65" spans="1:17" ht="12.75">
      <c r="A65" s="706" t="s">
        <v>229</v>
      </c>
      <c r="B65" s="707"/>
      <c r="C65" s="707"/>
      <c r="D65" s="707"/>
      <c r="E65" s="707"/>
      <c r="F65" s="707"/>
      <c r="G65" s="707"/>
      <c r="H65" s="707"/>
      <c r="I65" s="707"/>
      <c r="J65" s="707"/>
      <c r="K65" s="707"/>
      <c r="L65" s="707"/>
      <c r="M65" s="707"/>
      <c r="N65" s="291"/>
      <c r="O65" s="291"/>
      <c r="P65" s="291"/>
      <c r="Q65" s="291"/>
    </row>
    <row r="66" spans="1:17" ht="12.75">
      <c r="A66" s="708"/>
      <c r="B66" s="708"/>
      <c r="C66" s="708"/>
      <c r="D66" s="708"/>
      <c r="E66" s="708"/>
      <c r="F66" s="708"/>
      <c r="G66" s="708"/>
      <c r="H66" s="708"/>
      <c r="I66" s="708"/>
      <c r="J66" s="708"/>
      <c r="K66" s="708"/>
      <c r="L66" s="708"/>
      <c r="M66" s="708"/>
      <c r="N66" s="292"/>
      <c r="O66" s="292"/>
      <c r="P66" s="292"/>
      <c r="Q66" s="292"/>
    </row>
    <row r="67" spans="1:17" ht="12.75">
      <c r="A67" s="708"/>
      <c r="B67" s="708"/>
      <c r="C67" s="708"/>
      <c r="D67" s="708"/>
      <c r="E67" s="708"/>
      <c r="F67" s="708"/>
      <c r="G67" s="708"/>
      <c r="H67" s="708"/>
      <c r="I67" s="708"/>
      <c r="J67" s="708"/>
      <c r="K67" s="708"/>
      <c r="L67" s="708"/>
      <c r="M67" s="708"/>
      <c r="N67" s="292"/>
      <c r="O67" s="292"/>
      <c r="P67" s="292"/>
      <c r="Q67" s="292"/>
    </row>
    <row r="68" spans="1:13" ht="12.75">
      <c r="A68" s="708"/>
      <c r="B68" s="708"/>
      <c r="C68" s="708"/>
      <c r="D68" s="708"/>
      <c r="E68" s="708"/>
      <c r="F68" s="708"/>
      <c r="G68" s="708"/>
      <c r="H68" s="708"/>
      <c r="I68" s="708"/>
      <c r="J68" s="708"/>
      <c r="K68" s="708"/>
      <c r="L68" s="708"/>
      <c r="M68" s="708"/>
    </row>
    <row r="69" spans="1:13" ht="3" customHeight="1">
      <c r="A69" s="708"/>
      <c r="B69" s="708"/>
      <c r="C69" s="708"/>
      <c r="D69" s="708"/>
      <c r="E69" s="708"/>
      <c r="F69" s="708"/>
      <c r="G69" s="708"/>
      <c r="H69" s="708"/>
      <c r="I69" s="708"/>
      <c r="J69" s="708"/>
      <c r="K69" s="708"/>
      <c r="L69" s="708"/>
      <c r="M69" s="708"/>
    </row>
    <row r="70" spans="1:13" ht="12.75" hidden="1">
      <c r="A70" s="708"/>
      <c r="B70" s="708"/>
      <c r="C70" s="708"/>
      <c r="D70" s="708"/>
      <c r="E70" s="708"/>
      <c r="F70" s="708"/>
      <c r="G70" s="708"/>
      <c r="H70" s="708"/>
      <c r="I70" s="708"/>
      <c r="J70" s="708"/>
      <c r="K70" s="708"/>
      <c r="L70" s="708"/>
      <c r="M70" s="708"/>
    </row>
  </sheetData>
  <sheetProtection/>
  <mergeCells count="94">
    <mergeCell ref="J25:M25"/>
    <mergeCell ref="J26:M26"/>
    <mergeCell ref="L36:M36"/>
    <mergeCell ref="J30:M30"/>
    <mergeCell ref="J16:M16"/>
    <mergeCell ref="J18:M18"/>
    <mergeCell ref="J23:M23"/>
    <mergeCell ref="J24:M24"/>
    <mergeCell ref="A63:M64"/>
    <mergeCell ref="J17:M17"/>
    <mergeCell ref="J19:M19"/>
    <mergeCell ref="J20:M20"/>
    <mergeCell ref="J28:M28"/>
    <mergeCell ref="J55:M55"/>
    <mergeCell ref="J39:M39"/>
    <mergeCell ref="J40:M40"/>
    <mergeCell ref="J41:M41"/>
    <mergeCell ref="J42:M42"/>
    <mergeCell ref="A65:M70"/>
    <mergeCell ref="A30:C30"/>
    <mergeCell ref="J9:M10"/>
    <mergeCell ref="A2:M2"/>
    <mergeCell ref="A3:M3"/>
    <mergeCell ref="A4:M4"/>
    <mergeCell ref="J11:M11"/>
    <mergeCell ref="J12:M12"/>
    <mergeCell ref="J21:M21"/>
    <mergeCell ref="J14:M14"/>
    <mergeCell ref="I9:I10"/>
    <mergeCell ref="B31:C31"/>
    <mergeCell ref="A32:M35"/>
    <mergeCell ref="B25:C25"/>
    <mergeCell ref="B26:C26"/>
    <mergeCell ref="B27:C27"/>
    <mergeCell ref="B11:C11"/>
    <mergeCell ref="J15:M15"/>
    <mergeCell ref="H9:H10"/>
    <mergeCell ref="J13:M13"/>
    <mergeCell ref="G9:G10"/>
    <mergeCell ref="B43:C45"/>
    <mergeCell ref="A9:A10"/>
    <mergeCell ref="D9:D10"/>
    <mergeCell ref="B39:C39"/>
    <mergeCell ref="D37:D38"/>
    <mergeCell ref="A37:A38"/>
    <mergeCell ref="F37:F38"/>
    <mergeCell ref="B9:C10"/>
    <mergeCell ref="E37:E38"/>
    <mergeCell ref="B56:C56"/>
    <mergeCell ref="E9:E10"/>
    <mergeCell ref="F9:F10"/>
    <mergeCell ref="B54:C54"/>
    <mergeCell ref="A55:C55"/>
    <mergeCell ref="B52:C52"/>
    <mergeCell ref="B18:C19"/>
    <mergeCell ref="B12:C13"/>
    <mergeCell ref="B14:C15"/>
    <mergeCell ref="B16:C17"/>
    <mergeCell ref="B62:C62"/>
    <mergeCell ref="B37:C38"/>
    <mergeCell ref="I37:I38"/>
    <mergeCell ref="A57:M61"/>
    <mergeCell ref="J56:M56"/>
    <mergeCell ref="J43:M43"/>
    <mergeCell ref="J44:M44"/>
    <mergeCell ref="J45:M45"/>
    <mergeCell ref="J62:M62"/>
    <mergeCell ref="B53:C53"/>
    <mergeCell ref="B46:C48"/>
    <mergeCell ref="B49:C51"/>
    <mergeCell ref="B40:C42"/>
    <mergeCell ref="J31:M31"/>
    <mergeCell ref="G37:G38"/>
    <mergeCell ref="H37:H38"/>
    <mergeCell ref="J37:M38"/>
    <mergeCell ref="J46:M46"/>
    <mergeCell ref="J47:M47"/>
    <mergeCell ref="L8:M8"/>
    <mergeCell ref="B28:C28"/>
    <mergeCell ref="B29:C29"/>
    <mergeCell ref="J22:M22"/>
    <mergeCell ref="B22:C22"/>
    <mergeCell ref="B23:C23"/>
    <mergeCell ref="B24:C24"/>
    <mergeCell ref="B20:C21"/>
    <mergeCell ref="J29:M29"/>
    <mergeCell ref="J27:M27"/>
    <mergeCell ref="J54:M54"/>
    <mergeCell ref="J48:M48"/>
    <mergeCell ref="J49:M49"/>
    <mergeCell ref="J50:M50"/>
    <mergeCell ref="J51:M51"/>
    <mergeCell ref="J52:M52"/>
    <mergeCell ref="J53:M53"/>
  </mergeCells>
  <printOptions/>
  <pageMargins left="0.75" right="0.75" top="1" bottom="1" header="0.5" footer="0.5"/>
  <pageSetup horizontalDpi="600" verticalDpi="600" orientation="portrait" paperSize="9" scale="3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2:M34"/>
  <sheetViews>
    <sheetView showZeros="0" view="pageBreakPreview" zoomScaleSheetLayoutView="100" zoomScalePageLayoutView="0" workbookViewId="0" topLeftCell="A1">
      <selection activeCell="A31" sqref="A31:I31"/>
    </sheetView>
  </sheetViews>
  <sheetFormatPr defaultColWidth="9.140625" defaultRowHeight="12.75"/>
  <cols>
    <col min="2" max="2" width="3.00390625" style="0" customWidth="1"/>
    <col min="3" max="3" width="8.57421875" style="0" customWidth="1"/>
    <col min="4" max="4" width="36.57421875" style="0" customWidth="1"/>
    <col min="5" max="5" width="16.7109375" style="0" customWidth="1"/>
    <col min="6" max="6" width="11.57421875" style="0" customWidth="1"/>
    <col min="9" max="9" width="10.57421875" style="0" customWidth="1"/>
    <col min="13" max="13" width="11.140625" style="0" customWidth="1"/>
  </cols>
  <sheetData>
    <row r="2" spans="1:13" ht="12.75">
      <c r="A2" s="754" t="s">
        <v>201</v>
      </c>
      <c r="B2" s="754"/>
      <c r="C2" s="754"/>
      <c r="D2" s="754"/>
      <c r="E2" s="754"/>
      <c r="F2" s="754"/>
      <c r="G2" s="754"/>
      <c r="H2" s="754"/>
      <c r="I2" s="754"/>
      <c r="J2" s="754"/>
      <c r="K2" s="754"/>
      <c r="L2" s="754"/>
      <c r="M2" s="754"/>
    </row>
    <row r="3" spans="1:13" ht="12.75">
      <c r="A3" s="754" t="s">
        <v>532</v>
      </c>
      <c r="B3" s="754"/>
      <c r="C3" s="754"/>
      <c r="D3" s="754"/>
      <c r="E3" s="754"/>
      <c r="F3" s="754"/>
      <c r="G3" s="754"/>
      <c r="H3" s="754"/>
      <c r="I3" s="754"/>
      <c r="J3" s="754"/>
      <c r="K3" s="754"/>
      <c r="L3" s="754"/>
      <c r="M3" s="754"/>
    </row>
    <row r="4" spans="1:13" ht="12.75">
      <c r="A4" s="754"/>
      <c r="B4" s="754"/>
      <c r="C4" s="754"/>
      <c r="D4" s="754"/>
      <c r="E4" s="754"/>
      <c r="F4" s="754"/>
      <c r="G4" s="754"/>
      <c r="H4" s="754"/>
      <c r="I4" s="754"/>
      <c r="J4" s="754"/>
      <c r="K4" s="754"/>
      <c r="L4" s="754"/>
      <c r="M4" s="754"/>
    </row>
    <row r="5" spans="1:5" ht="12.75">
      <c r="A5" s="2"/>
      <c r="B5" s="2"/>
      <c r="C5" s="2"/>
      <c r="D5" s="2"/>
      <c r="E5" s="2"/>
    </row>
    <row r="6" spans="1:5" ht="12.75">
      <c r="A6" s="2" t="s">
        <v>230</v>
      </c>
      <c r="B6" s="2"/>
      <c r="C6" s="2"/>
      <c r="D6" s="2"/>
      <c r="E6" s="2"/>
    </row>
    <row r="7" spans="1:5" ht="12.75">
      <c r="A7" s="2" t="s">
        <v>89</v>
      </c>
      <c r="B7" s="2"/>
      <c r="C7" s="2"/>
      <c r="D7" s="2"/>
      <c r="E7" s="2"/>
    </row>
    <row r="8" spans="12:13" ht="12.75" customHeight="1" thickBot="1">
      <c r="L8" s="755" t="s">
        <v>231</v>
      </c>
      <c r="M8" s="755"/>
    </row>
    <row r="9" spans="1:13" ht="12.75" customHeight="1">
      <c r="A9" s="9" t="s">
        <v>533</v>
      </c>
      <c r="B9" s="681" t="s">
        <v>534</v>
      </c>
      <c r="C9" s="744"/>
      <c r="D9" s="745"/>
      <c r="E9" s="691" t="s">
        <v>232</v>
      </c>
      <c r="F9" s="691" t="s">
        <v>535</v>
      </c>
      <c r="G9" s="762" t="s">
        <v>536</v>
      </c>
      <c r="H9" s="763"/>
      <c r="I9" s="764"/>
      <c r="J9" s="681" t="s">
        <v>537</v>
      </c>
      <c r="K9" s="688"/>
      <c r="L9" s="681" t="s">
        <v>538</v>
      </c>
      <c r="M9" s="688"/>
    </row>
    <row r="10" spans="1:13" ht="12.75">
      <c r="A10" s="739" t="s">
        <v>539</v>
      </c>
      <c r="B10" s="746"/>
      <c r="C10" s="747"/>
      <c r="D10" s="748"/>
      <c r="E10" s="739"/>
      <c r="F10" s="739"/>
      <c r="G10" s="756" t="s">
        <v>540</v>
      </c>
      <c r="H10" s="757"/>
      <c r="I10" s="758"/>
      <c r="J10" s="746"/>
      <c r="K10" s="748"/>
      <c r="L10" s="752"/>
      <c r="M10" s="753"/>
    </row>
    <row r="11" spans="1:13" ht="53.25" customHeight="1" thickBot="1">
      <c r="A11" s="740"/>
      <c r="B11" s="749"/>
      <c r="C11" s="750"/>
      <c r="D11" s="751"/>
      <c r="E11" s="740"/>
      <c r="F11" s="740"/>
      <c r="G11" s="759" t="s">
        <v>541</v>
      </c>
      <c r="H11" s="760"/>
      <c r="I11" s="761"/>
      <c r="J11" s="749"/>
      <c r="K11" s="751"/>
      <c r="L11" s="689"/>
      <c r="M11" s="690"/>
    </row>
    <row r="12" spans="1:13" ht="12.75">
      <c r="A12" s="9">
        <v>1</v>
      </c>
      <c r="B12" s="681">
        <v>2</v>
      </c>
      <c r="C12" s="743"/>
      <c r="D12" s="688"/>
      <c r="E12" s="120">
        <v>3</v>
      </c>
      <c r="F12" s="9">
        <v>4</v>
      </c>
      <c r="G12" s="681">
        <v>5</v>
      </c>
      <c r="H12" s="743"/>
      <c r="I12" s="688"/>
      <c r="J12" s="681">
        <v>6</v>
      </c>
      <c r="K12" s="688"/>
      <c r="L12" s="681">
        <v>7</v>
      </c>
      <c r="M12" s="688"/>
    </row>
    <row r="13" spans="1:13" ht="12.75">
      <c r="A13" s="1"/>
      <c r="B13" s="742"/>
      <c r="C13" s="742"/>
      <c r="D13" s="742"/>
      <c r="E13" s="121"/>
      <c r="F13" s="1"/>
      <c r="G13" s="742"/>
      <c r="H13" s="742"/>
      <c r="I13" s="742"/>
      <c r="J13" s="742">
        <f>+F13*G13</f>
        <v>0</v>
      </c>
      <c r="K13" s="742"/>
      <c r="L13" s="742"/>
      <c r="M13" s="742"/>
    </row>
    <row r="14" spans="1:13" ht="12.75">
      <c r="A14" s="1"/>
      <c r="B14" s="742"/>
      <c r="C14" s="742"/>
      <c r="D14" s="742"/>
      <c r="E14" s="12"/>
      <c r="F14" s="1"/>
      <c r="G14" s="742"/>
      <c r="H14" s="742"/>
      <c r="I14" s="742"/>
      <c r="J14" s="742">
        <f aca="true" t="shared" si="0" ref="J14:J30">+F14*G14</f>
        <v>0</v>
      </c>
      <c r="K14" s="742"/>
      <c r="L14" s="742"/>
      <c r="M14" s="742"/>
    </row>
    <row r="15" spans="1:13" ht="12.75">
      <c r="A15" s="1"/>
      <c r="B15" s="742"/>
      <c r="C15" s="742"/>
      <c r="D15" s="742"/>
      <c r="E15" s="12"/>
      <c r="F15" s="1"/>
      <c r="G15" s="742"/>
      <c r="H15" s="742"/>
      <c r="I15" s="742"/>
      <c r="J15" s="742">
        <f t="shared" si="0"/>
        <v>0</v>
      </c>
      <c r="K15" s="742"/>
      <c r="L15" s="742"/>
      <c r="M15" s="742"/>
    </row>
    <row r="16" spans="1:13" ht="12.75">
      <c r="A16" s="1"/>
      <c r="B16" s="742"/>
      <c r="C16" s="742"/>
      <c r="D16" s="742"/>
      <c r="E16" s="12"/>
      <c r="F16" s="1"/>
      <c r="G16" s="742"/>
      <c r="H16" s="742"/>
      <c r="I16" s="742"/>
      <c r="J16" s="742">
        <f t="shared" si="0"/>
        <v>0</v>
      </c>
      <c r="K16" s="742"/>
      <c r="L16" s="742"/>
      <c r="M16" s="742"/>
    </row>
    <row r="17" spans="1:13" ht="14.25" customHeight="1">
      <c r="A17" s="1"/>
      <c r="B17" s="742"/>
      <c r="C17" s="742"/>
      <c r="D17" s="742"/>
      <c r="E17" s="12"/>
      <c r="F17" s="1"/>
      <c r="G17" s="742"/>
      <c r="H17" s="742"/>
      <c r="I17" s="742"/>
      <c r="J17" s="742">
        <f t="shared" si="0"/>
        <v>0</v>
      </c>
      <c r="K17" s="742"/>
      <c r="L17" s="742"/>
      <c r="M17" s="742"/>
    </row>
    <row r="18" spans="1:13" ht="12" customHeight="1">
      <c r="A18" s="1"/>
      <c r="B18" s="742"/>
      <c r="C18" s="742"/>
      <c r="D18" s="742"/>
      <c r="E18" s="12"/>
      <c r="F18" s="1"/>
      <c r="G18" s="742"/>
      <c r="H18" s="742"/>
      <c r="I18" s="742"/>
      <c r="J18" s="742">
        <f t="shared" si="0"/>
        <v>0</v>
      </c>
      <c r="K18" s="742"/>
      <c r="L18" s="742"/>
      <c r="M18" s="742"/>
    </row>
    <row r="19" spans="1:13" ht="12.75">
      <c r="A19" s="1"/>
      <c r="B19" s="742"/>
      <c r="C19" s="742"/>
      <c r="D19" s="742"/>
      <c r="E19" s="12"/>
      <c r="F19" s="1"/>
      <c r="G19" s="742"/>
      <c r="H19" s="742"/>
      <c r="I19" s="742"/>
      <c r="J19" s="742">
        <f t="shared" si="0"/>
        <v>0</v>
      </c>
      <c r="K19" s="742"/>
      <c r="L19" s="742"/>
      <c r="M19" s="742"/>
    </row>
    <row r="20" spans="1:13" ht="12.75">
      <c r="A20" s="1"/>
      <c r="B20" s="742"/>
      <c r="C20" s="742"/>
      <c r="D20" s="742"/>
      <c r="E20" s="12"/>
      <c r="F20" s="1"/>
      <c r="G20" s="742"/>
      <c r="H20" s="742"/>
      <c r="I20" s="742"/>
      <c r="J20" s="742">
        <f t="shared" si="0"/>
        <v>0</v>
      </c>
      <c r="K20" s="742"/>
      <c r="L20" s="742"/>
      <c r="M20" s="742"/>
    </row>
    <row r="21" spans="1:13" ht="12" customHeight="1">
      <c r="A21" s="1"/>
      <c r="B21" s="742"/>
      <c r="C21" s="742"/>
      <c r="D21" s="742"/>
      <c r="E21" s="12"/>
      <c r="F21" s="1"/>
      <c r="G21" s="742"/>
      <c r="H21" s="742"/>
      <c r="I21" s="742"/>
      <c r="J21" s="742">
        <f t="shared" si="0"/>
        <v>0</v>
      </c>
      <c r="K21" s="742"/>
      <c r="L21" s="742"/>
      <c r="M21" s="742"/>
    </row>
    <row r="22" spans="1:13" ht="12.75">
      <c r="A22" s="1"/>
      <c r="B22" s="742"/>
      <c r="C22" s="742"/>
      <c r="D22" s="742"/>
      <c r="E22" s="12"/>
      <c r="F22" s="1"/>
      <c r="G22" s="742"/>
      <c r="H22" s="742"/>
      <c r="I22" s="742"/>
      <c r="J22" s="742">
        <f t="shared" si="0"/>
        <v>0</v>
      </c>
      <c r="K22" s="742"/>
      <c r="L22" s="742"/>
      <c r="M22" s="742"/>
    </row>
    <row r="23" spans="1:13" ht="12.75">
      <c r="A23" s="1"/>
      <c r="B23" s="742"/>
      <c r="C23" s="742"/>
      <c r="D23" s="742"/>
      <c r="E23" s="12"/>
      <c r="F23" s="1"/>
      <c r="G23" s="742"/>
      <c r="H23" s="742"/>
      <c r="I23" s="742"/>
      <c r="J23" s="742">
        <f t="shared" si="0"/>
        <v>0</v>
      </c>
      <c r="K23" s="742"/>
      <c r="L23" s="742"/>
      <c r="M23" s="742"/>
    </row>
    <row r="24" spans="1:13" ht="12.75">
      <c r="A24" s="1"/>
      <c r="B24" s="742"/>
      <c r="C24" s="742"/>
      <c r="D24" s="742"/>
      <c r="E24" s="12"/>
      <c r="F24" s="1"/>
      <c r="G24" s="742"/>
      <c r="H24" s="742"/>
      <c r="I24" s="742"/>
      <c r="J24" s="742">
        <f t="shared" si="0"/>
        <v>0</v>
      </c>
      <c r="K24" s="742"/>
      <c r="L24" s="742"/>
      <c r="M24" s="742"/>
    </row>
    <row r="25" spans="1:13" ht="12.75">
      <c r="A25" s="1"/>
      <c r="B25" s="742"/>
      <c r="C25" s="742"/>
      <c r="D25" s="742"/>
      <c r="E25" s="12"/>
      <c r="F25" s="1"/>
      <c r="G25" s="742"/>
      <c r="H25" s="742"/>
      <c r="I25" s="742"/>
      <c r="J25" s="742">
        <f t="shared" si="0"/>
        <v>0</v>
      </c>
      <c r="K25" s="742"/>
      <c r="L25" s="742"/>
      <c r="M25" s="742"/>
    </row>
    <row r="26" spans="1:13" ht="12.75">
      <c r="A26" s="1"/>
      <c r="B26" s="742"/>
      <c r="C26" s="742"/>
      <c r="D26" s="742"/>
      <c r="E26" s="12"/>
      <c r="F26" s="1"/>
      <c r="G26" s="742"/>
      <c r="H26" s="742"/>
      <c r="I26" s="742"/>
      <c r="J26" s="742">
        <f t="shared" si="0"/>
        <v>0</v>
      </c>
      <c r="K26" s="742"/>
      <c r="L26" s="742"/>
      <c r="M26" s="742"/>
    </row>
    <row r="27" spans="1:13" ht="12.75">
      <c r="A27" s="1"/>
      <c r="B27" s="742"/>
      <c r="C27" s="742"/>
      <c r="D27" s="742"/>
      <c r="E27" s="12"/>
      <c r="F27" s="1"/>
      <c r="G27" s="742"/>
      <c r="H27" s="742"/>
      <c r="I27" s="742"/>
      <c r="J27" s="742">
        <f t="shared" si="0"/>
        <v>0</v>
      </c>
      <c r="K27" s="742"/>
      <c r="L27" s="742"/>
      <c r="M27" s="742"/>
    </row>
    <row r="28" spans="1:13" ht="12.75">
      <c r="A28" s="1"/>
      <c r="B28" s="742"/>
      <c r="C28" s="742"/>
      <c r="D28" s="742"/>
      <c r="E28" s="12"/>
      <c r="F28" s="1"/>
      <c r="G28" s="742"/>
      <c r="H28" s="742"/>
      <c r="I28" s="742"/>
      <c r="J28" s="742">
        <f t="shared" si="0"/>
        <v>0</v>
      </c>
      <c r="K28" s="742"/>
      <c r="L28" s="742"/>
      <c r="M28" s="742"/>
    </row>
    <row r="29" spans="1:13" ht="12.75">
      <c r="A29" s="1"/>
      <c r="B29" s="742"/>
      <c r="C29" s="742"/>
      <c r="D29" s="742"/>
      <c r="E29" s="12"/>
      <c r="F29" s="1"/>
      <c r="G29" s="742"/>
      <c r="H29" s="742"/>
      <c r="I29" s="742"/>
      <c r="J29" s="742">
        <f t="shared" si="0"/>
        <v>0</v>
      </c>
      <c r="K29" s="742"/>
      <c r="L29" s="742"/>
      <c r="M29" s="742"/>
    </row>
    <row r="30" spans="1:13" ht="12.75">
      <c r="A30" s="1"/>
      <c r="B30" s="742"/>
      <c r="C30" s="742"/>
      <c r="D30" s="742"/>
      <c r="E30" s="12"/>
      <c r="F30" s="1"/>
      <c r="G30" s="742"/>
      <c r="H30" s="742"/>
      <c r="I30" s="742"/>
      <c r="J30" s="742">
        <f t="shared" si="0"/>
        <v>0</v>
      </c>
      <c r="K30" s="742"/>
      <c r="L30" s="742"/>
      <c r="M30" s="742"/>
    </row>
    <row r="31" spans="1:13" ht="13.5" thickBot="1">
      <c r="A31" s="767" t="s">
        <v>521</v>
      </c>
      <c r="B31" s="768"/>
      <c r="C31" s="768"/>
      <c r="D31" s="768"/>
      <c r="E31" s="769"/>
      <c r="F31" s="769"/>
      <c r="G31" s="769"/>
      <c r="H31" s="769"/>
      <c r="I31" s="770"/>
      <c r="J31" s="737">
        <f>SUM(J13:K30)</f>
        <v>0</v>
      </c>
      <c r="K31" s="741"/>
      <c r="L31" s="737"/>
      <c r="M31" s="738"/>
    </row>
    <row r="32" spans="1:13" ht="12.75">
      <c r="A32" s="706" t="s">
        <v>233</v>
      </c>
      <c r="B32" s="707"/>
      <c r="C32" s="707"/>
      <c r="D32" s="707"/>
      <c r="E32" s="707"/>
      <c r="F32" s="707"/>
      <c r="G32" s="707"/>
      <c r="H32" s="707"/>
      <c r="I32" s="707"/>
      <c r="J32" s="707"/>
      <c r="K32" s="707"/>
      <c r="L32" s="707"/>
      <c r="M32" s="707"/>
    </row>
    <row r="33" spans="1:13" ht="12.75">
      <c r="A33" s="765"/>
      <c r="B33" s="766"/>
      <c r="C33" s="766"/>
      <c r="D33" s="766"/>
      <c r="E33" s="766"/>
      <c r="F33" s="766"/>
      <c r="G33" s="766"/>
      <c r="H33" s="766"/>
      <c r="I33" s="766"/>
      <c r="J33" s="766"/>
      <c r="K33" s="766"/>
      <c r="L33" s="766"/>
      <c r="M33" s="766"/>
    </row>
    <row r="34" spans="1:13" ht="12.75">
      <c r="A34" s="708"/>
      <c r="B34" s="708"/>
      <c r="C34" s="708"/>
      <c r="D34" s="708"/>
      <c r="E34" s="708"/>
      <c r="F34" s="708"/>
      <c r="G34" s="708"/>
      <c r="H34" s="708"/>
      <c r="I34" s="708"/>
      <c r="J34" s="708"/>
      <c r="K34" s="708"/>
      <c r="L34" s="708"/>
      <c r="M34" s="708"/>
    </row>
  </sheetData>
  <sheetProtection/>
  <mergeCells count="93">
    <mergeCell ref="L29:M29"/>
    <mergeCell ref="L30:M30"/>
    <mergeCell ref="B20:D20"/>
    <mergeCell ref="B17:D17"/>
    <mergeCell ref="J29:K29"/>
    <mergeCell ref="G30:I30"/>
    <mergeCell ref="J30:K30"/>
    <mergeCell ref="J24:K24"/>
    <mergeCell ref="L24:M24"/>
    <mergeCell ref="G22:I22"/>
    <mergeCell ref="A32:M34"/>
    <mergeCell ref="B30:D30"/>
    <mergeCell ref="B24:D24"/>
    <mergeCell ref="B25:D25"/>
    <mergeCell ref="B26:D26"/>
    <mergeCell ref="B27:D27"/>
    <mergeCell ref="B28:D28"/>
    <mergeCell ref="B29:D29"/>
    <mergeCell ref="A31:I31"/>
    <mergeCell ref="G29:I29"/>
    <mergeCell ref="B15:D15"/>
    <mergeCell ref="B16:D16"/>
    <mergeCell ref="B18:D18"/>
    <mergeCell ref="B19:D19"/>
    <mergeCell ref="J22:K22"/>
    <mergeCell ref="L22:M22"/>
    <mergeCell ref="G23:I23"/>
    <mergeCell ref="B21:D21"/>
    <mergeCell ref="B22:D22"/>
    <mergeCell ref="B23:D23"/>
    <mergeCell ref="J23:K23"/>
    <mergeCell ref="L23:M23"/>
    <mergeCell ref="G24:I24"/>
    <mergeCell ref="G25:I25"/>
    <mergeCell ref="J25:K25"/>
    <mergeCell ref="L25:M25"/>
    <mergeCell ref="G26:I26"/>
    <mergeCell ref="J26:K26"/>
    <mergeCell ref="L26:M26"/>
    <mergeCell ref="L27:M27"/>
    <mergeCell ref="G28:I28"/>
    <mergeCell ref="J28:K28"/>
    <mergeCell ref="L28:M28"/>
    <mergeCell ref="G27:I27"/>
    <mergeCell ref="J27:K27"/>
    <mergeCell ref="G20:I20"/>
    <mergeCell ref="J20:K20"/>
    <mergeCell ref="L20:M20"/>
    <mergeCell ref="G21:I21"/>
    <mergeCell ref="J21:K21"/>
    <mergeCell ref="L21:M21"/>
    <mergeCell ref="G18:I18"/>
    <mergeCell ref="J18:K18"/>
    <mergeCell ref="L18:M18"/>
    <mergeCell ref="G19:I19"/>
    <mergeCell ref="J19:K19"/>
    <mergeCell ref="L19:M19"/>
    <mergeCell ref="F9:F11"/>
    <mergeCell ref="G9:I9"/>
    <mergeCell ref="J17:K17"/>
    <mergeCell ref="L17:M17"/>
    <mergeCell ref="G14:I14"/>
    <mergeCell ref="J14:K14"/>
    <mergeCell ref="L14:M14"/>
    <mergeCell ref="L13:M13"/>
    <mergeCell ref="B9:D11"/>
    <mergeCell ref="L9:M11"/>
    <mergeCell ref="A2:M2"/>
    <mergeCell ref="A3:M3"/>
    <mergeCell ref="A4:M4"/>
    <mergeCell ref="L8:M8"/>
    <mergeCell ref="A10:A11"/>
    <mergeCell ref="G10:I10"/>
    <mergeCell ref="J9:K11"/>
    <mergeCell ref="G11:I11"/>
    <mergeCell ref="B12:D12"/>
    <mergeCell ref="G12:I12"/>
    <mergeCell ref="J12:K12"/>
    <mergeCell ref="L12:M12"/>
    <mergeCell ref="B14:D14"/>
    <mergeCell ref="B13:D13"/>
    <mergeCell ref="G13:I13"/>
    <mergeCell ref="J13:K13"/>
    <mergeCell ref="L31:M31"/>
    <mergeCell ref="E9:E11"/>
    <mergeCell ref="J31:K31"/>
    <mergeCell ref="G15:I15"/>
    <mergeCell ref="J15:K15"/>
    <mergeCell ref="L15:M15"/>
    <mergeCell ref="G16:I16"/>
    <mergeCell ref="J16:K16"/>
    <mergeCell ref="L16:M16"/>
    <mergeCell ref="G17:I17"/>
  </mergeCells>
  <printOptions/>
  <pageMargins left="0.7480314960629921" right="0.7480314960629921" top="0.984251968503937" bottom="0.984251968503937" header="0.5118110236220472" footer="0.5118110236220472"/>
  <pageSetup horizontalDpi="600" verticalDpi="600" orientation="landscape" paperSize="9" scale="79" r:id="rId1"/>
</worksheet>
</file>

<file path=xl/worksheets/sheet7.xml><?xml version="1.0" encoding="utf-8"?>
<worksheet xmlns="http://schemas.openxmlformats.org/spreadsheetml/2006/main" xmlns:r="http://schemas.openxmlformats.org/officeDocument/2006/relationships">
  <dimension ref="A2:P60"/>
  <sheetViews>
    <sheetView view="pageBreakPreview" zoomScaleSheetLayoutView="100" zoomScalePageLayoutView="0" workbookViewId="0" topLeftCell="B30">
      <selection activeCell="B51" sqref="B51:O51"/>
    </sheetView>
  </sheetViews>
  <sheetFormatPr defaultColWidth="9.140625" defaultRowHeight="12.75"/>
  <cols>
    <col min="1" max="1" width="58.28125" style="0" hidden="1" customWidth="1"/>
    <col min="2" max="2" width="30.421875" style="0" customWidth="1"/>
    <col min="3" max="3" width="15.00390625" style="0" customWidth="1"/>
    <col min="4" max="4" width="11.8515625" style="0" customWidth="1"/>
    <col min="5" max="5" width="11.00390625" style="0" customWidth="1"/>
    <col min="6" max="6" width="12.00390625" style="0" customWidth="1"/>
    <col min="7" max="7" width="14.28125" style="0" customWidth="1"/>
    <col min="8" max="9" width="20.57421875" style="0" customWidth="1"/>
    <col min="10" max="10" width="16.421875" style="0" customWidth="1"/>
    <col min="11" max="11" width="14.8515625" style="0" customWidth="1"/>
    <col min="12" max="12" width="15.28125" style="0" customWidth="1"/>
    <col min="13" max="13" width="16.00390625" style="0" customWidth="1"/>
    <col min="14" max="14" width="21.00390625" style="0" customWidth="1"/>
    <col min="15" max="15" width="20.7109375" style="0" customWidth="1"/>
    <col min="16" max="16" width="23.8515625" style="0" customWidth="1"/>
  </cols>
  <sheetData>
    <row r="2" spans="2:14" ht="12.75">
      <c r="B2" s="754" t="s">
        <v>201</v>
      </c>
      <c r="C2" s="754"/>
      <c r="D2" s="754"/>
      <c r="E2" s="754"/>
      <c r="F2" s="754"/>
      <c r="G2" s="754"/>
      <c r="H2" s="754"/>
      <c r="I2" s="754"/>
      <c r="J2" s="754"/>
      <c r="K2" s="754"/>
      <c r="L2" s="754"/>
      <c r="M2" s="754"/>
      <c r="N2" s="754"/>
    </row>
    <row r="4" spans="2:15" ht="12.75" customHeight="1" hidden="1">
      <c r="B4" s="754" t="s">
        <v>201</v>
      </c>
      <c r="C4" s="754"/>
      <c r="D4" s="754"/>
      <c r="E4" s="754"/>
      <c r="F4" s="754"/>
      <c r="G4" s="754"/>
      <c r="H4" s="754"/>
      <c r="I4" s="754"/>
      <c r="J4" s="754"/>
      <c r="K4" s="754"/>
      <c r="L4" s="754"/>
      <c r="M4" s="754"/>
      <c r="N4" s="754"/>
      <c r="O4" s="754"/>
    </row>
    <row r="5" spans="2:15" ht="20.25" customHeight="1">
      <c r="B5" s="754" t="s">
        <v>137</v>
      </c>
      <c r="C5" s="754"/>
      <c r="D5" s="754"/>
      <c r="E5" s="754"/>
      <c r="F5" s="754"/>
      <c r="G5" s="754"/>
      <c r="H5" s="754"/>
      <c r="I5" s="754"/>
      <c r="J5" s="754"/>
      <c r="K5" s="754"/>
      <c r="L5" s="754"/>
      <c r="M5" s="754"/>
      <c r="N5" s="754"/>
      <c r="O5" s="754"/>
    </row>
    <row r="6" ht="13.5" customHeight="1">
      <c r="B6" s="2"/>
    </row>
    <row r="7" ht="13.5" customHeight="1">
      <c r="B7" s="2" t="s">
        <v>230</v>
      </c>
    </row>
    <row r="8" ht="24.75" customHeight="1">
      <c r="B8" s="2" t="s">
        <v>105</v>
      </c>
    </row>
    <row r="9" ht="13.5" thickBot="1">
      <c r="P9" t="s">
        <v>149</v>
      </c>
    </row>
    <row r="10" spans="2:16" ht="57" customHeight="1">
      <c r="B10" s="800" t="s">
        <v>542</v>
      </c>
      <c r="C10" s="776" t="s">
        <v>138</v>
      </c>
      <c r="D10" s="776" t="s">
        <v>588</v>
      </c>
      <c r="E10" s="776" t="s">
        <v>139</v>
      </c>
      <c r="F10" s="771" t="s">
        <v>140</v>
      </c>
      <c r="G10" s="776" t="s">
        <v>141</v>
      </c>
      <c r="H10" s="776" t="s">
        <v>142</v>
      </c>
      <c r="I10" s="776" t="s">
        <v>143</v>
      </c>
      <c r="J10" s="776" t="s">
        <v>144</v>
      </c>
      <c r="K10" s="776" t="s">
        <v>145</v>
      </c>
      <c r="L10" s="776" t="s">
        <v>589</v>
      </c>
      <c r="M10" s="771" t="s">
        <v>146</v>
      </c>
      <c r="N10" s="776" t="s">
        <v>590</v>
      </c>
      <c r="O10" s="776" t="s">
        <v>147</v>
      </c>
      <c r="P10" s="776" t="s">
        <v>148</v>
      </c>
    </row>
    <row r="11" spans="2:16" ht="12.75">
      <c r="B11" s="801"/>
      <c r="C11" s="777"/>
      <c r="D11" s="777"/>
      <c r="E11" s="777"/>
      <c r="F11" s="772"/>
      <c r="G11" s="777"/>
      <c r="H11" s="777"/>
      <c r="I11" s="777"/>
      <c r="J11" s="777"/>
      <c r="K11" s="777"/>
      <c r="L11" s="777"/>
      <c r="M11" s="772"/>
      <c r="N11" s="777"/>
      <c r="O11" s="777"/>
      <c r="P11" s="777"/>
    </row>
    <row r="12" spans="2:16" ht="17.25" customHeight="1">
      <c r="B12" s="801"/>
      <c r="C12" s="777"/>
      <c r="D12" s="777"/>
      <c r="E12" s="777"/>
      <c r="F12" s="773"/>
      <c r="G12" s="777"/>
      <c r="H12" s="777"/>
      <c r="I12" s="777"/>
      <c r="J12" s="777"/>
      <c r="K12" s="777"/>
      <c r="L12" s="777"/>
      <c r="M12" s="773"/>
      <c r="N12" s="777"/>
      <c r="O12" s="777"/>
      <c r="P12" s="777"/>
    </row>
    <row r="13" spans="2:16" ht="13.5" thickBot="1">
      <c r="B13" s="33">
        <v>1</v>
      </c>
      <c r="C13" s="34">
        <v>2</v>
      </c>
      <c r="D13" s="34">
        <v>3</v>
      </c>
      <c r="E13" s="34" t="s">
        <v>120</v>
      </c>
      <c r="F13" s="34">
        <v>5</v>
      </c>
      <c r="G13" s="34" t="s">
        <v>121</v>
      </c>
      <c r="H13" s="34">
        <v>7</v>
      </c>
      <c r="I13" s="34" t="s">
        <v>122</v>
      </c>
      <c r="J13" s="34" t="s">
        <v>123</v>
      </c>
      <c r="K13" s="34" t="s">
        <v>124</v>
      </c>
      <c r="L13" s="34">
        <v>11</v>
      </c>
      <c r="M13" s="142">
        <v>12</v>
      </c>
      <c r="N13" s="34">
        <v>13</v>
      </c>
      <c r="O13" s="34" t="s">
        <v>129</v>
      </c>
      <c r="P13" s="34" t="s">
        <v>125</v>
      </c>
    </row>
    <row r="14" spans="2:16" ht="12.75">
      <c r="B14" s="18"/>
      <c r="C14" s="31"/>
      <c r="D14" s="294">
        <v>498.1</v>
      </c>
      <c r="E14" s="295">
        <f>+C14*D14</f>
        <v>0</v>
      </c>
      <c r="F14" s="296"/>
      <c r="G14" s="297">
        <f>+E14*F14</f>
        <v>0</v>
      </c>
      <c r="H14" s="298"/>
      <c r="I14" s="299">
        <f>+E14*H14</f>
        <v>0</v>
      </c>
      <c r="J14" s="299">
        <f>+E14+G14+I14</f>
        <v>0</v>
      </c>
      <c r="K14" s="299">
        <f>+J14*12</f>
        <v>0</v>
      </c>
      <c r="L14" s="349"/>
      <c r="M14" s="300">
        <f>+K14*(100%+L14)</f>
        <v>0</v>
      </c>
      <c r="N14" s="20"/>
      <c r="O14" s="301">
        <f aca="true" t="shared" si="0" ref="O14:O34">+K14*N14</f>
        <v>0</v>
      </c>
      <c r="P14" s="302">
        <f>+M14*N14</f>
        <v>0</v>
      </c>
    </row>
    <row r="15" spans="2:16" ht="12.75">
      <c r="B15" s="8"/>
      <c r="C15" s="12"/>
      <c r="D15" s="294">
        <v>498.1</v>
      </c>
      <c r="E15" s="300">
        <f aca="true" t="shared" si="1" ref="E15:E34">+C15*D15</f>
        <v>0</v>
      </c>
      <c r="F15" s="303"/>
      <c r="G15" s="304">
        <f>+E15*F15</f>
        <v>0</v>
      </c>
      <c r="H15" s="305"/>
      <c r="I15" s="306">
        <f aca="true" t="shared" si="2" ref="I15:I34">+E15*H15</f>
        <v>0</v>
      </c>
      <c r="J15" s="306">
        <f aca="true" t="shared" si="3" ref="J15:J34">+E15+G15+I15</f>
        <v>0</v>
      </c>
      <c r="K15" s="306">
        <f aca="true" t="shared" si="4" ref="K15:K34">+J15*12</f>
        <v>0</v>
      </c>
      <c r="L15" s="350"/>
      <c r="M15" s="300">
        <f>+K15*(100%+L15)</f>
        <v>0</v>
      </c>
      <c r="N15" s="32"/>
      <c r="O15" s="307">
        <f t="shared" si="0"/>
        <v>0</v>
      </c>
      <c r="P15" s="307">
        <f aca="true" t="shared" si="5" ref="P15:P34">+M15*N15</f>
        <v>0</v>
      </c>
    </row>
    <row r="16" spans="2:16" ht="12.75">
      <c r="B16" s="8"/>
      <c r="C16" s="12"/>
      <c r="D16" s="294">
        <v>498.1</v>
      </c>
      <c r="E16" s="300">
        <f t="shared" si="1"/>
        <v>0</v>
      </c>
      <c r="F16" s="303"/>
      <c r="G16" s="304">
        <f aca="true" t="shared" si="6" ref="G16:G34">+E16*F16</f>
        <v>0</v>
      </c>
      <c r="H16" s="305"/>
      <c r="I16" s="306">
        <f t="shared" si="2"/>
        <v>0</v>
      </c>
      <c r="J16" s="306">
        <f t="shared" si="3"/>
        <v>0</v>
      </c>
      <c r="K16" s="306">
        <f t="shared" si="4"/>
        <v>0</v>
      </c>
      <c r="L16" s="330"/>
      <c r="M16" s="300">
        <f aca="true" t="shared" si="7" ref="M16:M34">+K16*(100%+L16)</f>
        <v>0</v>
      </c>
      <c r="N16" s="15"/>
      <c r="O16" s="307">
        <f t="shared" si="0"/>
        <v>0</v>
      </c>
      <c r="P16" s="307">
        <f t="shared" si="5"/>
        <v>0</v>
      </c>
    </row>
    <row r="17" spans="2:16" ht="12.75">
      <c r="B17" s="8"/>
      <c r="C17" s="12"/>
      <c r="D17" s="294">
        <v>498.1</v>
      </c>
      <c r="E17" s="300">
        <f t="shared" si="1"/>
        <v>0</v>
      </c>
      <c r="F17" s="303"/>
      <c r="G17" s="304">
        <f t="shared" si="6"/>
        <v>0</v>
      </c>
      <c r="H17" s="305"/>
      <c r="I17" s="306">
        <f t="shared" si="2"/>
        <v>0</v>
      </c>
      <c r="J17" s="306">
        <f t="shared" si="3"/>
        <v>0</v>
      </c>
      <c r="K17" s="306">
        <f t="shared" si="4"/>
        <v>0</v>
      </c>
      <c r="L17" s="330"/>
      <c r="M17" s="300">
        <f t="shared" si="7"/>
        <v>0</v>
      </c>
      <c r="N17" s="15"/>
      <c r="O17" s="307">
        <f t="shared" si="0"/>
        <v>0</v>
      </c>
      <c r="P17" s="307">
        <f t="shared" si="5"/>
        <v>0</v>
      </c>
    </row>
    <row r="18" spans="2:16" ht="12.75">
      <c r="B18" s="8"/>
      <c r="C18" s="12"/>
      <c r="D18" s="294">
        <v>498.1</v>
      </c>
      <c r="E18" s="300">
        <f t="shared" si="1"/>
        <v>0</v>
      </c>
      <c r="F18" s="303"/>
      <c r="G18" s="304">
        <f t="shared" si="6"/>
        <v>0</v>
      </c>
      <c r="H18" s="305"/>
      <c r="I18" s="306">
        <f t="shared" si="2"/>
        <v>0</v>
      </c>
      <c r="J18" s="306">
        <f t="shared" si="3"/>
        <v>0</v>
      </c>
      <c r="K18" s="306">
        <f t="shared" si="4"/>
        <v>0</v>
      </c>
      <c r="L18" s="330"/>
      <c r="M18" s="300">
        <f t="shared" si="7"/>
        <v>0</v>
      </c>
      <c r="N18" s="15"/>
      <c r="O18" s="307">
        <f t="shared" si="0"/>
        <v>0</v>
      </c>
      <c r="P18" s="307">
        <f t="shared" si="5"/>
        <v>0</v>
      </c>
    </row>
    <row r="19" spans="2:16" ht="12.75">
      <c r="B19" s="8"/>
      <c r="C19" s="12"/>
      <c r="D19" s="294">
        <v>498.1</v>
      </c>
      <c r="E19" s="300">
        <f t="shared" si="1"/>
        <v>0</v>
      </c>
      <c r="F19" s="303"/>
      <c r="G19" s="304">
        <f t="shared" si="6"/>
        <v>0</v>
      </c>
      <c r="H19" s="305"/>
      <c r="I19" s="306">
        <f t="shared" si="2"/>
        <v>0</v>
      </c>
      <c r="J19" s="306">
        <f t="shared" si="3"/>
        <v>0</v>
      </c>
      <c r="K19" s="306">
        <f t="shared" si="4"/>
        <v>0</v>
      </c>
      <c r="L19" s="330"/>
      <c r="M19" s="300">
        <f t="shared" si="7"/>
        <v>0</v>
      </c>
      <c r="N19" s="15"/>
      <c r="O19" s="307">
        <f t="shared" si="0"/>
        <v>0</v>
      </c>
      <c r="P19" s="307">
        <f t="shared" si="5"/>
        <v>0</v>
      </c>
    </row>
    <row r="20" spans="2:16" ht="12.75">
      <c r="B20" s="8"/>
      <c r="C20" s="12"/>
      <c r="D20" s="294">
        <v>498.1</v>
      </c>
      <c r="E20" s="300">
        <f t="shared" si="1"/>
        <v>0</v>
      </c>
      <c r="F20" s="303"/>
      <c r="G20" s="304">
        <f t="shared" si="6"/>
        <v>0</v>
      </c>
      <c r="H20" s="305"/>
      <c r="I20" s="306">
        <f t="shared" si="2"/>
        <v>0</v>
      </c>
      <c r="J20" s="306">
        <f t="shared" si="3"/>
        <v>0</v>
      </c>
      <c r="K20" s="306">
        <f t="shared" si="4"/>
        <v>0</v>
      </c>
      <c r="L20" s="330"/>
      <c r="M20" s="300">
        <f t="shared" si="7"/>
        <v>0</v>
      </c>
      <c r="N20" s="15"/>
      <c r="O20" s="307">
        <f t="shared" si="0"/>
        <v>0</v>
      </c>
      <c r="P20" s="307">
        <f t="shared" si="5"/>
        <v>0</v>
      </c>
    </row>
    <row r="21" spans="2:16" ht="12.75">
      <c r="B21" s="8"/>
      <c r="C21" s="12"/>
      <c r="D21" s="294">
        <v>498.1</v>
      </c>
      <c r="E21" s="300">
        <f t="shared" si="1"/>
        <v>0</v>
      </c>
      <c r="F21" s="303"/>
      <c r="G21" s="304">
        <f t="shared" si="6"/>
        <v>0</v>
      </c>
      <c r="H21" s="305"/>
      <c r="I21" s="306">
        <f t="shared" si="2"/>
        <v>0</v>
      </c>
      <c r="J21" s="306">
        <f t="shared" si="3"/>
        <v>0</v>
      </c>
      <c r="K21" s="306">
        <f t="shared" si="4"/>
        <v>0</v>
      </c>
      <c r="L21" s="330"/>
      <c r="M21" s="300">
        <f t="shared" si="7"/>
        <v>0</v>
      </c>
      <c r="N21" s="15"/>
      <c r="O21" s="307">
        <f t="shared" si="0"/>
        <v>0</v>
      </c>
      <c r="P21" s="307">
        <f t="shared" si="5"/>
        <v>0</v>
      </c>
    </row>
    <row r="22" spans="2:16" ht="12.75">
      <c r="B22" s="8"/>
      <c r="C22" s="12"/>
      <c r="D22" s="294">
        <v>498.1</v>
      </c>
      <c r="E22" s="300">
        <f t="shared" si="1"/>
        <v>0</v>
      </c>
      <c r="F22" s="303"/>
      <c r="G22" s="304">
        <f t="shared" si="6"/>
        <v>0</v>
      </c>
      <c r="H22" s="305"/>
      <c r="I22" s="306">
        <f t="shared" si="2"/>
        <v>0</v>
      </c>
      <c r="J22" s="306">
        <f t="shared" si="3"/>
        <v>0</v>
      </c>
      <c r="K22" s="306">
        <f t="shared" si="4"/>
        <v>0</v>
      </c>
      <c r="L22" s="330"/>
      <c r="M22" s="300">
        <f t="shared" si="7"/>
        <v>0</v>
      </c>
      <c r="N22" s="15"/>
      <c r="O22" s="307">
        <f t="shared" si="0"/>
        <v>0</v>
      </c>
      <c r="P22" s="307">
        <f t="shared" si="5"/>
        <v>0</v>
      </c>
    </row>
    <row r="23" spans="2:16" ht="12.75">
      <c r="B23" s="8"/>
      <c r="C23" s="12"/>
      <c r="D23" s="294">
        <v>498.1</v>
      </c>
      <c r="E23" s="300">
        <f t="shared" si="1"/>
        <v>0</v>
      </c>
      <c r="F23" s="303"/>
      <c r="G23" s="304">
        <f t="shared" si="6"/>
        <v>0</v>
      </c>
      <c r="H23" s="305"/>
      <c r="I23" s="306">
        <f t="shared" si="2"/>
        <v>0</v>
      </c>
      <c r="J23" s="306">
        <f t="shared" si="3"/>
        <v>0</v>
      </c>
      <c r="K23" s="306">
        <f t="shared" si="4"/>
        <v>0</v>
      </c>
      <c r="L23" s="330"/>
      <c r="M23" s="300">
        <f t="shared" si="7"/>
        <v>0</v>
      </c>
      <c r="N23" s="15"/>
      <c r="O23" s="307">
        <f t="shared" si="0"/>
        <v>0</v>
      </c>
      <c r="P23" s="307">
        <f t="shared" si="5"/>
        <v>0</v>
      </c>
    </row>
    <row r="24" spans="2:16" ht="12.75">
      <c r="B24" s="8"/>
      <c r="C24" s="12"/>
      <c r="D24" s="294">
        <v>498.1</v>
      </c>
      <c r="E24" s="300">
        <f t="shared" si="1"/>
        <v>0</v>
      </c>
      <c r="F24" s="303"/>
      <c r="G24" s="304">
        <f t="shared" si="6"/>
        <v>0</v>
      </c>
      <c r="H24" s="305"/>
      <c r="I24" s="306">
        <f t="shared" si="2"/>
        <v>0</v>
      </c>
      <c r="J24" s="306">
        <f t="shared" si="3"/>
        <v>0</v>
      </c>
      <c r="K24" s="306">
        <f t="shared" si="4"/>
        <v>0</v>
      </c>
      <c r="L24" s="330"/>
      <c r="M24" s="300">
        <f t="shared" si="7"/>
        <v>0</v>
      </c>
      <c r="N24" s="15"/>
      <c r="O24" s="307">
        <f t="shared" si="0"/>
        <v>0</v>
      </c>
      <c r="P24" s="307">
        <f t="shared" si="5"/>
        <v>0</v>
      </c>
    </row>
    <row r="25" spans="2:16" ht="12.75">
      <c r="B25" s="8"/>
      <c r="C25" s="12"/>
      <c r="D25" s="294">
        <v>498.1</v>
      </c>
      <c r="E25" s="300">
        <f t="shared" si="1"/>
        <v>0</v>
      </c>
      <c r="F25" s="303"/>
      <c r="G25" s="304">
        <f t="shared" si="6"/>
        <v>0</v>
      </c>
      <c r="H25" s="305"/>
      <c r="I25" s="306">
        <f t="shared" si="2"/>
        <v>0</v>
      </c>
      <c r="J25" s="306">
        <f t="shared" si="3"/>
        <v>0</v>
      </c>
      <c r="K25" s="306">
        <f t="shared" si="4"/>
        <v>0</v>
      </c>
      <c r="L25" s="330"/>
      <c r="M25" s="300">
        <f t="shared" si="7"/>
        <v>0</v>
      </c>
      <c r="N25" s="15"/>
      <c r="O25" s="307">
        <f t="shared" si="0"/>
        <v>0</v>
      </c>
      <c r="P25" s="307">
        <f t="shared" si="5"/>
        <v>0</v>
      </c>
    </row>
    <row r="26" spans="2:16" ht="12.75">
      <c r="B26" s="8"/>
      <c r="C26" s="12"/>
      <c r="D26" s="294">
        <v>498.1</v>
      </c>
      <c r="E26" s="300">
        <f t="shared" si="1"/>
        <v>0</v>
      </c>
      <c r="F26" s="303"/>
      <c r="G26" s="304">
        <f t="shared" si="6"/>
        <v>0</v>
      </c>
      <c r="H26" s="305"/>
      <c r="I26" s="306">
        <f t="shared" si="2"/>
        <v>0</v>
      </c>
      <c r="J26" s="306">
        <f t="shared" si="3"/>
        <v>0</v>
      </c>
      <c r="K26" s="306">
        <f t="shared" si="4"/>
        <v>0</v>
      </c>
      <c r="L26" s="330"/>
      <c r="M26" s="300">
        <f t="shared" si="7"/>
        <v>0</v>
      </c>
      <c r="N26" s="15"/>
      <c r="O26" s="307">
        <f t="shared" si="0"/>
        <v>0</v>
      </c>
      <c r="P26" s="307">
        <f t="shared" si="5"/>
        <v>0</v>
      </c>
    </row>
    <row r="27" spans="2:16" ht="12.75">
      <c r="B27" s="8"/>
      <c r="C27" s="12"/>
      <c r="D27" s="294">
        <v>498.1</v>
      </c>
      <c r="E27" s="300">
        <f t="shared" si="1"/>
        <v>0</v>
      </c>
      <c r="F27" s="303"/>
      <c r="G27" s="304">
        <f t="shared" si="6"/>
        <v>0</v>
      </c>
      <c r="H27" s="305"/>
      <c r="I27" s="306">
        <f t="shared" si="2"/>
        <v>0</v>
      </c>
      <c r="J27" s="306">
        <f t="shared" si="3"/>
        <v>0</v>
      </c>
      <c r="K27" s="306">
        <f t="shared" si="4"/>
        <v>0</v>
      </c>
      <c r="L27" s="330"/>
      <c r="M27" s="300">
        <f t="shared" si="7"/>
        <v>0</v>
      </c>
      <c r="N27" s="15"/>
      <c r="O27" s="307">
        <f t="shared" si="0"/>
        <v>0</v>
      </c>
      <c r="P27" s="307">
        <f t="shared" si="5"/>
        <v>0</v>
      </c>
    </row>
    <row r="28" spans="2:16" ht="12.75">
      <c r="B28" s="8"/>
      <c r="C28" s="12"/>
      <c r="D28" s="294">
        <v>498.1</v>
      </c>
      <c r="E28" s="300">
        <f t="shared" si="1"/>
        <v>0</v>
      </c>
      <c r="F28" s="303"/>
      <c r="G28" s="304">
        <f t="shared" si="6"/>
        <v>0</v>
      </c>
      <c r="H28" s="305"/>
      <c r="I28" s="306">
        <f t="shared" si="2"/>
        <v>0</v>
      </c>
      <c r="J28" s="306">
        <f t="shared" si="3"/>
        <v>0</v>
      </c>
      <c r="K28" s="306">
        <f t="shared" si="4"/>
        <v>0</v>
      </c>
      <c r="L28" s="330"/>
      <c r="M28" s="300">
        <f t="shared" si="7"/>
        <v>0</v>
      </c>
      <c r="N28" s="15"/>
      <c r="O28" s="307">
        <f t="shared" si="0"/>
        <v>0</v>
      </c>
      <c r="P28" s="307">
        <f t="shared" si="5"/>
        <v>0</v>
      </c>
    </row>
    <row r="29" spans="2:16" ht="12.75">
      <c r="B29" s="8"/>
      <c r="C29" s="12"/>
      <c r="D29" s="294">
        <v>498.1</v>
      </c>
      <c r="E29" s="300">
        <f t="shared" si="1"/>
        <v>0</v>
      </c>
      <c r="F29" s="303"/>
      <c r="G29" s="304">
        <f t="shared" si="6"/>
        <v>0</v>
      </c>
      <c r="H29" s="305"/>
      <c r="I29" s="306">
        <f t="shared" si="2"/>
        <v>0</v>
      </c>
      <c r="J29" s="306">
        <f t="shared" si="3"/>
        <v>0</v>
      </c>
      <c r="K29" s="306">
        <f t="shared" si="4"/>
        <v>0</v>
      </c>
      <c r="L29" s="330"/>
      <c r="M29" s="300">
        <f t="shared" si="7"/>
        <v>0</v>
      </c>
      <c r="N29" s="15"/>
      <c r="O29" s="307">
        <f t="shared" si="0"/>
        <v>0</v>
      </c>
      <c r="P29" s="307">
        <f t="shared" si="5"/>
        <v>0</v>
      </c>
    </row>
    <row r="30" spans="2:16" ht="12.75">
      <c r="B30" s="8"/>
      <c r="C30" s="12"/>
      <c r="D30" s="294">
        <v>498.1</v>
      </c>
      <c r="E30" s="300">
        <f t="shared" si="1"/>
        <v>0</v>
      </c>
      <c r="F30" s="303"/>
      <c r="G30" s="304">
        <f t="shared" si="6"/>
        <v>0</v>
      </c>
      <c r="H30" s="305"/>
      <c r="I30" s="306">
        <f t="shared" si="2"/>
        <v>0</v>
      </c>
      <c r="J30" s="306">
        <f t="shared" si="3"/>
        <v>0</v>
      </c>
      <c r="K30" s="306">
        <f t="shared" si="4"/>
        <v>0</v>
      </c>
      <c r="L30" s="330"/>
      <c r="M30" s="300">
        <f t="shared" si="7"/>
        <v>0</v>
      </c>
      <c r="N30" s="15"/>
      <c r="O30" s="307">
        <f t="shared" si="0"/>
        <v>0</v>
      </c>
      <c r="P30" s="307">
        <f t="shared" si="5"/>
        <v>0</v>
      </c>
    </row>
    <row r="31" spans="2:16" ht="12.75">
      <c r="B31" s="8"/>
      <c r="C31" s="12"/>
      <c r="D31" s="294">
        <v>498.1</v>
      </c>
      <c r="E31" s="300">
        <f t="shared" si="1"/>
        <v>0</v>
      </c>
      <c r="F31" s="303"/>
      <c r="G31" s="304">
        <f t="shared" si="6"/>
        <v>0</v>
      </c>
      <c r="H31" s="305"/>
      <c r="I31" s="306">
        <f t="shared" si="2"/>
        <v>0</v>
      </c>
      <c r="J31" s="306">
        <f t="shared" si="3"/>
        <v>0</v>
      </c>
      <c r="K31" s="306">
        <f t="shared" si="4"/>
        <v>0</v>
      </c>
      <c r="L31" s="330"/>
      <c r="M31" s="300">
        <f t="shared" si="7"/>
        <v>0</v>
      </c>
      <c r="N31" s="15"/>
      <c r="O31" s="307">
        <f t="shared" si="0"/>
        <v>0</v>
      </c>
      <c r="P31" s="307">
        <f t="shared" si="5"/>
        <v>0</v>
      </c>
    </row>
    <row r="32" spans="2:16" ht="12.75">
      <c r="B32" s="8"/>
      <c r="C32" s="12"/>
      <c r="D32" s="294">
        <v>498.1</v>
      </c>
      <c r="E32" s="300">
        <f t="shared" si="1"/>
        <v>0</v>
      </c>
      <c r="F32" s="303"/>
      <c r="G32" s="304">
        <f t="shared" si="6"/>
        <v>0</v>
      </c>
      <c r="H32" s="305"/>
      <c r="I32" s="306">
        <f t="shared" si="2"/>
        <v>0</v>
      </c>
      <c r="J32" s="306">
        <f t="shared" si="3"/>
        <v>0</v>
      </c>
      <c r="K32" s="306">
        <f t="shared" si="4"/>
        <v>0</v>
      </c>
      <c r="L32" s="330"/>
      <c r="M32" s="300">
        <f t="shared" si="7"/>
        <v>0</v>
      </c>
      <c r="N32" s="15"/>
      <c r="O32" s="307">
        <f t="shared" si="0"/>
        <v>0</v>
      </c>
      <c r="P32" s="307">
        <f t="shared" si="5"/>
        <v>0</v>
      </c>
    </row>
    <row r="33" spans="2:16" ht="12.75">
      <c r="B33" s="8"/>
      <c r="C33" s="12"/>
      <c r="D33" s="294">
        <v>498.1</v>
      </c>
      <c r="E33" s="300">
        <f t="shared" si="1"/>
        <v>0</v>
      </c>
      <c r="F33" s="303"/>
      <c r="G33" s="304">
        <f t="shared" si="6"/>
        <v>0</v>
      </c>
      <c r="H33" s="305"/>
      <c r="I33" s="306">
        <f t="shared" si="2"/>
        <v>0</v>
      </c>
      <c r="J33" s="306">
        <f t="shared" si="3"/>
        <v>0</v>
      </c>
      <c r="K33" s="306">
        <f t="shared" si="4"/>
        <v>0</v>
      </c>
      <c r="L33" s="330"/>
      <c r="M33" s="300">
        <f t="shared" si="7"/>
        <v>0</v>
      </c>
      <c r="N33" s="15"/>
      <c r="O33" s="307">
        <f t="shared" si="0"/>
        <v>0</v>
      </c>
      <c r="P33" s="307">
        <f t="shared" si="5"/>
        <v>0</v>
      </c>
    </row>
    <row r="34" spans="2:16" ht="12.75" customHeight="1" thickBot="1">
      <c r="B34" s="35"/>
      <c r="C34" s="36"/>
      <c r="D34" s="294">
        <v>498.1</v>
      </c>
      <c r="E34" s="309">
        <f t="shared" si="1"/>
        <v>0</v>
      </c>
      <c r="F34" s="303"/>
      <c r="G34" s="304">
        <f t="shared" si="6"/>
        <v>0</v>
      </c>
      <c r="H34" s="310"/>
      <c r="I34" s="306">
        <f t="shared" si="2"/>
        <v>0</v>
      </c>
      <c r="J34" s="306">
        <f t="shared" si="3"/>
        <v>0</v>
      </c>
      <c r="K34" s="306">
        <f t="shared" si="4"/>
        <v>0</v>
      </c>
      <c r="L34" s="336"/>
      <c r="M34" s="300">
        <f t="shared" si="7"/>
        <v>0</v>
      </c>
      <c r="N34" s="37"/>
      <c r="O34" s="307">
        <f t="shared" si="0"/>
        <v>0</v>
      </c>
      <c r="P34" s="307">
        <f t="shared" si="5"/>
        <v>0</v>
      </c>
    </row>
    <row r="35" spans="1:16" s="318" customFormat="1" ht="13.5" customHeight="1" thickBot="1">
      <c r="A35" s="311"/>
      <c r="B35" s="794" t="s">
        <v>591</v>
      </c>
      <c r="C35" s="795"/>
      <c r="D35" s="796"/>
      <c r="E35" s="312">
        <f aca="true" t="shared" si="8" ref="E35:O35">+SUM(E14:E34)</f>
        <v>0</v>
      </c>
      <c r="F35" s="313"/>
      <c r="G35" s="314">
        <f t="shared" si="8"/>
        <v>0</v>
      </c>
      <c r="H35" s="315"/>
      <c r="I35" s="312">
        <f t="shared" si="8"/>
        <v>0</v>
      </c>
      <c r="J35" s="312">
        <f t="shared" si="8"/>
        <v>0</v>
      </c>
      <c r="K35" s="312">
        <f t="shared" si="8"/>
        <v>0</v>
      </c>
      <c r="L35" s="315"/>
      <c r="M35" s="312">
        <f>SUM(M14:M34)</f>
        <v>0</v>
      </c>
      <c r="N35" s="316">
        <f t="shared" si="8"/>
        <v>0</v>
      </c>
      <c r="O35" s="317">
        <f t="shared" si="8"/>
        <v>0</v>
      </c>
      <c r="P35" s="317">
        <f>+SUM(P14:P34)</f>
        <v>0</v>
      </c>
    </row>
    <row r="36" spans="2:16" ht="57" customHeight="1">
      <c r="B36" s="800" t="s">
        <v>592</v>
      </c>
      <c r="C36" s="776" t="s">
        <v>138</v>
      </c>
      <c r="D36" s="774" t="s">
        <v>593</v>
      </c>
      <c r="E36" s="774" t="s">
        <v>139</v>
      </c>
      <c r="F36" s="771" t="s">
        <v>140</v>
      </c>
      <c r="G36" s="774" t="s">
        <v>150</v>
      </c>
      <c r="H36" s="771" t="s">
        <v>152</v>
      </c>
      <c r="I36" s="774" t="s">
        <v>151</v>
      </c>
      <c r="J36" s="774" t="s">
        <v>144</v>
      </c>
      <c r="K36" s="780" t="s">
        <v>145</v>
      </c>
      <c r="L36" s="776" t="s">
        <v>594</v>
      </c>
      <c r="M36" s="785" t="s">
        <v>146</v>
      </c>
      <c r="N36" s="776" t="s">
        <v>590</v>
      </c>
      <c r="O36" s="778" t="s">
        <v>147</v>
      </c>
      <c r="P36" s="778" t="s">
        <v>148</v>
      </c>
    </row>
    <row r="37" spans="2:16" ht="33.75" customHeight="1">
      <c r="B37" s="801"/>
      <c r="C37" s="777"/>
      <c r="D37" s="775"/>
      <c r="E37" s="775"/>
      <c r="F37" s="772"/>
      <c r="G37" s="775"/>
      <c r="H37" s="772"/>
      <c r="I37" s="775"/>
      <c r="J37" s="775"/>
      <c r="K37" s="781"/>
      <c r="L37" s="777"/>
      <c r="M37" s="786"/>
      <c r="N37" s="777"/>
      <c r="O37" s="779"/>
      <c r="P37" s="779"/>
    </row>
    <row r="38" spans="2:16" ht="12.75">
      <c r="B38" s="801"/>
      <c r="C38" s="777"/>
      <c r="D38" s="775"/>
      <c r="E38" s="775"/>
      <c r="F38" s="773"/>
      <c r="G38" s="775"/>
      <c r="H38" s="773"/>
      <c r="I38" s="775"/>
      <c r="J38" s="775"/>
      <c r="K38" s="781"/>
      <c r="L38" s="777"/>
      <c r="M38" s="787"/>
      <c r="N38" s="777"/>
      <c r="O38" s="779"/>
      <c r="P38" s="779"/>
    </row>
    <row r="39" spans="2:16" s="340" customFormat="1" ht="130.5" customHeight="1" thickBot="1">
      <c r="B39" s="341">
        <v>1</v>
      </c>
      <c r="C39" s="34">
        <v>2</v>
      </c>
      <c r="D39" s="319">
        <v>3</v>
      </c>
      <c r="E39" s="319" t="s">
        <v>126</v>
      </c>
      <c r="F39" s="34">
        <v>5</v>
      </c>
      <c r="G39" s="319" t="s">
        <v>127</v>
      </c>
      <c r="H39" s="34">
        <v>7</v>
      </c>
      <c r="I39" s="319" t="s">
        <v>122</v>
      </c>
      <c r="J39" s="319" t="s">
        <v>128</v>
      </c>
      <c r="K39" s="353" t="s">
        <v>153</v>
      </c>
      <c r="L39" s="34">
        <v>11</v>
      </c>
      <c r="M39" s="319">
        <v>12</v>
      </c>
      <c r="N39" s="34">
        <v>13</v>
      </c>
      <c r="O39" s="320" t="s">
        <v>129</v>
      </c>
      <c r="P39" s="319" t="s">
        <v>125</v>
      </c>
    </row>
    <row r="40" spans="2:16" ht="12.75">
      <c r="B40" s="6"/>
      <c r="C40" s="26"/>
      <c r="D40" s="321">
        <v>498.1</v>
      </c>
      <c r="E40" s="322">
        <f aca="true" t="shared" si="9" ref="E40:E45">+C40*D40</f>
        <v>0</v>
      </c>
      <c r="F40" s="323"/>
      <c r="G40" s="324">
        <f aca="true" t="shared" si="10" ref="G40:G45">+E40*F40</f>
        <v>0</v>
      </c>
      <c r="H40" s="325"/>
      <c r="I40" s="351">
        <f aca="true" t="shared" si="11" ref="I40:I45">+E40*H40</f>
        <v>0</v>
      </c>
      <c r="J40" s="322">
        <f aca="true" t="shared" si="12" ref="J40:J45">+E40+G40+I40</f>
        <v>0</v>
      </c>
      <c r="K40" s="354"/>
      <c r="L40" s="357"/>
      <c r="M40" s="351">
        <f aca="true" t="shared" si="13" ref="M40:M45">+K40*(100%+L40)</f>
        <v>0</v>
      </c>
      <c r="N40" s="362"/>
      <c r="O40" s="301">
        <f aca="true" t="shared" si="14" ref="O40:O45">+K40*N40</f>
        <v>0</v>
      </c>
      <c r="P40" s="301">
        <f>+M40*N40</f>
        <v>0</v>
      </c>
    </row>
    <row r="41" spans="2:16" ht="12.75">
      <c r="B41" s="8"/>
      <c r="C41" s="12"/>
      <c r="D41" s="326">
        <v>498.1</v>
      </c>
      <c r="E41" s="327">
        <f t="shared" si="9"/>
        <v>0</v>
      </c>
      <c r="F41" s="328"/>
      <c r="G41" s="329">
        <f t="shared" si="10"/>
        <v>0</v>
      </c>
      <c r="H41" s="330"/>
      <c r="I41" s="334">
        <f t="shared" si="11"/>
        <v>0</v>
      </c>
      <c r="J41" s="327">
        <f t="shared" si="12"/>
        <v>0</v>
      </c>
      <c r="K41" s="355"/>
      <c r="L41" s="359"/>
      <c r="M41" s="327">
        <f t="shared" si="13"/>
        <v>0</v>
      </c>
      <c r="N41" s="308"/>
      <c r="O41" s="360">
        <f t="shared" si="14"/>
        <v>0</v>
      </c>
      <c r="P41" s="360">
        <f>+M41*O41</f>
        <v>0</v>
      </c>
    </row>
    <row r="42" spans="2:16" ht="12.75">
      <c r="B42" s="8"/>
      <c r="C42" s="12"/>
      <c r="D42" s="332">
        <v>498.1</v>
      </c>
      <c r="E42" s="327">
        <f t="shared" si="9"/>
        <v>0</v>
      </c>
      <c r="F42" s="328"/>
      <c r="G42" s="329">
        <f t="shared" si="10"/>
        <v>0</v>
      </c>
      <c r="H42" s="330"/>
      <c r="I42" s="327">
        <f t="shared" si="11"/>
        <v>0</v>
      </c>
      <c r="J42" s="327">
        <f t="shared" si="12"/>
        <v>0</v>
      </c>
      <c r="K42" s="355"/>
      <c r="L42" s="359"/>
      <c r="M42" s="327">
        <f t="shared" si="13"/>
        <v>0</v>
      </c>
      <c r="N42" s="308"/>
      <c r="O42" s="360">
        <f t="shared" si="14"/>
        <v>0</v>
      </c>
      <c r="P42" s="360">
        <f>+M42*O42</f>
        <v>0</v>
      </c>
    </row>
    <row r="43" spans="2:16" ht="12.75">
      <c r="B43" s="8"/>
      <c r="C43" s="12"/>
      <c r="D43" s="332">
        <v>498.1</v>
      </c>
      <c r="E43" s="327">
        <f t="shared" si="9"/>
        <v>0</v>
      </c>
      <c r="F43" s="328"/>
      <c r="G43" s="329">
        <f t="shared" si="10"/>
        <v>0</v>
      </c>
      <c r="H43" s="330"/>
      <c r="I43" s="327">
        <f t="shared" si="11"/>
        <v>0</v>
      </c>
      <c r="J43" s="327">
        <f t="shared" si="12"/>
        <v>0</v>
      </c>
      <c r="K43" s="355"/>
      <c r="L43" s="359"/>
      <c r="M43" s="327">
        <f t="shared" si="13"/>
        <v>0</v>
      </c>
      <c r="N43" s="308"/>
      <c r="O43" s="360">
        <f t="shared" si="14"/>
        <v>0</v>
      </c>
      <c r="P43" s="360">
        <f>+M43*O43</f>
        <v>0</v>
      </c>
    </row>
    <row r="44" spans="2:16" ht="12.75">
      <c r="B44" s="8"/>
      <c r="C44" s="12"/>
      <c r="D44" s="294">
        <v>498.1</v>
      </c>
      <c r="E44" s="327">
        <f t="shared" si="9"/>
        <v>0</v>
      </c>
      <c r="F44" s="328"/>
      <c r="G44" s="329">
        <f t="shared" si="10"/>
        <v>0</v>
      </c>
      <c r="H44" s="330"/>
      <c r="I44" s="306">
        <f t="shared" si="11"/>
        <v>0</v>
      </c>
      <c r="J44" s="327">
        <f t="shared" si="12"/>
        <v>0</v>
      </c>
      <c r="K44" s="355"/>
      <c r="L44" s="359"/>
      <c r="M44" s="306">
        <f t="shared" si="13"/>
        <v>0</v>
      </c>
      <c r="N44" s="308"/>
      <c r="O44" s="360">
        <f t="shared" si="14"/>
        <v>0</v>
      </c>
      <c r="P44" s="360">
        <f>+M44*O44</f>
        <v>0</v>
      </c>
    </row>
    <row r="45" spans="2:16" ht="25.5" customHeight="1" thickBot="1">
      <c r="B45" s="35"/>
      <c r="C45" s="36"/>
      <c r="D45" s="333">
        <v>498.1</v>
      </c>
      <c r="E45" s="334">
        <f t="shared" si="9"/>
        <v>0</v>
      </c>
      <c r="F45" s="335"/>
      <c r="G45" s="331">
        <f t="shared" si="10"/>
        <v>0</v>
      </c>
      <c r="H45" s="336"/>
      <c r="I45" s="352">
        <f t="shared" si="11"/>
        <v>0</v>
      </c>
      <c r="J45" s="334">
        <f t="shared" si="12"/>
        <v>0</v>
      </c>
      <c r="K45" s="356"/>
      <c r="L45" s="358"/>
      <c r="M45" s="352">
        <f t="shared" si="13"/>
        <v>0</v>
      </c>
      <c r="N45" s="363"/>
      <c r="O45" s="361">
        <f t="shared" si="14"/>
        <v>0</v>
      </c>
      <c r="P45" s="361">
        <f>+M45*O45</f>
        <v>0</v>
      </c>
    </row>
    <row r="46" spans="2:16" s="318" customFormat="1" ht="13.5" customHeight="1" thickBot="1">
      <c r="B46" s="794" t="s">
        <v>80</v>
      </c>
      <c r="C46" s="795"/>
      <c r="D46" s="796"/>
      <c r="E46" s="337">
        <f>+SUM(E40:E45)</f>
        <v>0</v>
      </c>
      <c r="F46" s="337"/>
      <c r="G46" s="337">
        <f>+SUM(G40:G45)</f>
        <v>0</v>
      </c>
      <c r="H46" s="337"/>
      <c r="I46" s="337">
        <f>+SUM(I40:I45)</f>
        <v>0</v>
      </c>
      <c r="J46" s="337">
        <f>+SUM(J40:J45)</f>
        <v>0</v>
      </c>
      <c r="K46" s="317">
        <f>+SUM(K40:K45)</f>
        <v>0</v>
      </c>
      <c r="L46" s="337"/>
      <c r="M46" s="317">
        <f>SUM(M40:M45)</f>
        <v>0</v>
      </c>
      <c r="N46" s="317">
        <f>SUM(N40:N45)</f>
        <v>0</v>
      </c>
      <c r="O46" s="317">
        <f>SUM(O40:O45)</f>
        <v>0</v>
      </c>
      <c r="P46" s="317">
        <f>SUM(P40:P45)</f>
        <v>0</v>
      </c>
    </row>
    <row r="47" spans="2:16" s="318" customFormat="1" ht="13.5" customHeight="1" thickBot="1">
      <c r="B47" s="791" t="s">
        <v>595</v>
      </c>
      <c r="C47" s="792"/>
      <c r="D47" s="793"/>
      <c r="E47" s="317">
        <f>+E35+E46</f>
        <v>0</v>
      </c>
      <c r="F47" s="317"/>
      <c r="G47" s="317">
        <f aca="true" t="shared" si="15" ref="G47:P47">+G35+G46</f>
        <v>0</v>
      </c>
      <c r="H47" s="317"/>
      <c r="I47" s="317">
        <f t="shared" si="15"/>
        <v>0</v>
      </c>
      <c r="J47" s="317">
        <f t="shared" si="15"/>
        <v>0</v>
      </c>
      <c r="K47" s="317">
        <f t="shared" si="15"/>
        <v>0</v>
      </c>
      <c r="L47" s="317"/>
      <c r="M47" s="317">
        <f>+M35+M46</f>
        <v>0</v>
      </c>
      <c r="N47" s="317">
        <f t="shared" si="15"/>
        <v>0</v>
      </c>
      <c r="O47" s="317">
        <f t="shared" si="15"/>
        <v>0</v>
      </c>
      <c r="P47" s="317">
        <f t="shared" si="15"/>
        <v>0</v>
      </c>
    </row>
    <row r="48" spans="2:15" ht="13.5" customHeight="1">
      <c r="B48" s="30"/>
      <c r="C48" s="3"/>
      <c r="D48" s="25"/>
      <c r="E48" s="3"/>
      <c r="F48" s="3"/>
      <c r="G48" s="3"/>
      <c r="H48" s="3"/>
      <c r="I48" s="3"/>
      <c r="J48" s="29"/>
      <c r="K48" s="29"/>
      <c r="L48" s="29"/>
      <c r="M48" s="29"/>
      <c r="N48" s="29"/>
      <c r="O48" s="29"/>
    </row>
    <row r="49" spans="2:15" ht="13.5" customHeight="1">
      <c r="B49" s="788" t="s">
        <v>154</v>
      </c>
      <c r="C49" s="789"/>
      <c r="D49" s="789"/>
      <c r="E49" s="789"/>
      <c r="F49" s="789"/>
      <c r="G49" s="789"/>
      <c r="H49" s="789"/>
      <c r="I49" s="789"/>
      <c r="J49" s="789"/>
      <c r="K49" s="789"/>
      <c r="L49" s="789"/>
      <c r="M49" s="789"/>
      <c r="N49" s="789"/>
      <c r="O49" s="790"/>
    </row>
    <row r="50" spans="2:15" ht="15.75" customHeight="1">
      <c r="B50" s="788" t="s">
        <v>155</v>
      </c>
      <c r="C50" s="789"/>
      <c r="D50" s="789"/>
      <c r="E50" s="789"/>
      <c r="F50" s="789"/>
      <c r="G50" s="789"/>
      <c r="H50" s="789"/>
      <c r="I50" s="789"/>
      <c r="J50" s="789"/>
      <c r="K50" s="789"/>
      <c r="L50" s="789"/>
      <c r="M50" s="789"/>
      <c r="N50" s="789"/>
      <c r="O50" s="790"/>
    </row>
    <row r="51" spans="2:15" ht="13.5" customHeight="1">
      <c r="B51" s="788" t="s">
        <v>156</v>
      </c>
      <c r="C51" s="789"/>
      <c r="D51" s="789"/>
      <c r="E51" s="789"/>
      <c r="F51" s="789"/>
      <c r="G51" s="789"/>
      <c r="H51" s="789"/>
      <c r="I51" s="789"/>
      <c r="J51" s="789"/>
      <c r="K51" s="789"/>
      <c r="L51" s="789"/>
      <c r="M51" s="789"/>
      <c r="N51" s="789"/>
      <c r="O51" s="790"/>
    </row>
    <row r="52" spans="2:15" ht="13.5" customHeight="1">
      <c r="B52" s="788" t="s">
        <v>81</v>
      </c>
      <c r="C52" s="789"/>
      <c r="D52" s="789"/>
      <c r="E52" s="789"/>
      <c r="F52" s="789"/>
      <c r="G52" s="789"/>
      <c r="H52" s="789"/>
      <c r="I52" s="789"/>
      <c r="J52" s="789"/>
      <c r="K52" s="789"/>
      <c r="L52" s="789"/>
      <c r="M52" s="789"/>
      <c r="N52" s="789"/>
      <c r="O52" s="790"/>
    </row>
    <row r="53" spans="2:15" ht="35.25" customHeight="1">
      <c r="B53" s="782" t="s">
        <v>157</v>
      </c>
      <c r="C53" s="783"/>
      <c r="D53" s="783"/>
      <c r="E53" s="783"/>
      <c r="F53" s="783"/>
      <c r="G53" s="783"/>
      <c r="H53" s="783"/>
      <c r="I53" s="783"/>
      <c r="J53" s="783"/>
      <c r="K53" s="783"/>
      <c r="L53" s="783"/>
      <c r="M53" s="783"/>
      <c r="N53" s="783"/>
      <c r="O53" s="784"/>
    </row>
    <row r="54" spans="2:15" ht="13.5" customHeight="1" hidden="1">
      <c r="B54" s="139"/>
      <c r="C54" s="140"/>
      <c r="D54" s="140"/>
      <c r="E54" s="140"/>
      <c r="F54" s="140"/>
      <c r="G54" s="140"/>
      <c r="H54" s="140"/>
      <c r="I54" s="140"/>
      <c r="J54" s="140"/>
      <c r="K54" s="140"/>
      <c r="L54" s="140"/>
      <c r="M54" s="140"/>
      <c r="N54" s="140"/>
      <c r="O54" s="141"/>
    </row>
    <row r="55" spans="2:15" ht="13.5" customHeight="1" hidden="1">
      <c r="B55" s="797"/>
      <c r="C55" s="798"/>
      <c r="D55" s="798"/>
      <c r="E55" s="798"/>
      <c r="F55" s="798"/>
      <c r="G55" s="798"/>
      <c r="H55" s="798"/>
      <c r="I55" s="798"/>
      <c r="J55" s="798"/>
      <c r="K55" s="798"/>
      <c r="L55" s="798"/>
      <c r="M55" s="798"/>
      <c r="N55" s="798"/>
      <c r="O55" s="799"/>
    </row>
    <row r="56" ht="13.5" customHeight="1"/>
    <row r="57" ht="13.5" customHeight="1">
      <c r="F57" s="338"/>
    </row>
    <row r="58" ht="18" customHeight="1">
      <c r="F58" s="338"/>
    </row>
    <row r="59" ht="28.5" customHeight="1"/>
    <row r="60" ht="29.25" customHeight="1">
      <c r="H60" s="339"/>
    </row>
    <row r="61" ht="16.5" customHeight="1"/>
    <row r="62" ht="13.5" customHeight="1"/>
  </sheetData>
  <sheetProtection/>
  <mergeCells count="42">
    <mergeCell ref="B49:O49"/>
    <mergeCell ref="L36:L38"/>
    <mergeCell ref="E36:E38"/>
    <mergeCell ref="B2:N2"/>
    <mergeCell ref="B4:O4"/>
    <mergeCell ref="B5:O5"/>
    <mergeCell ref="B10:B12"/>
    <mergeCell ref="C10:C12"/>
    <mergeCell ref="D10:D12"/>
    <mergeCell ref="F10:F12"/>
    <mergeCell ref="B35:D35"/>
    <mergeCell ref="H10:H12"/>
    <mergeCell ref="N10:N12"/>
    <mergeCell ref="B55:O55"/>
    <mergeCell ref="O36:O38"/>
    <mergeCell ref="B51:O51"/>
    <mergeCell ref="E10:E12"/>
    <mergeCell ref="M10:M12"/>
    <mergeCell ref="F36:F38"/>
    <mergeCell ref="B36:B38"/>
    <mergeCell ref="B53:O53"/>
    <mergeCell ref="M36:M38"/>
    <mergeCell ref="B50:O50"/>
    <mergeCell ref="B47:D47"/>
    <mergeCell ref="I36:I38"/>
    <mergeCell ref="B52:O52"/>
    <mergeCell ref="B46:D46"/>
    <mergeCell ref="C36:C38"/>
    <mergeCell ref="D36:D38"/>
    <mergeCell ref="J36:J38"/>
    <mergeCell ref="P36:P38"/>
    <mergeCell ref="K36:K38"/>
    <mergeCell ref="P10:P12"/>
    <mergeCell ref="O10:O12"/>
    <mergeCell ref="K10:K12"/>
    <mergeCell ref="N36:N38"/>
    <mergeCell ref="H36:H38"/>
    <mergeCell ref="G36:G38"/>
    <mergeCell ref="G10:G12"/>
    <mergeCell ref="L10:L12"/>
    <mergeCell ref="J10:J12"/>
    <mergeCell ref="I10:I12"/>
  </mergeCells>
  <printOptions/>
  <pageMargins left="0.1968503937007874" right="0.15748031496062992" top="0.2362204724409449" bottom="0.1968503937007874" header="0.5118110236220472" footer="0.1968503937007874"/>
  <pageSetup horizontalDpi="600" verticalDpi="600" orientation="landscape" paperSize="9" scale="54" r:id="rId1"/>
</worksheet>
</file>

<file path=xl/worksheets/sheet8.xml><?xml version="1.0" encoding="utf-8"?>
<worksheet xmlns="http://schemas.openxmlformats.org/spreadsheetml/2006/main" xmlns:r="http://schemas.openxmlformats.org/officeDocument/2006/relationships">
  <dimension ref="A2:P45"/>
  <sheetViews>
    <sheetView showZeros="0" view="pageBreakPreview" zoomScaleSheetLayoutView="100" zoomScalePageLayoutView="0" workbookViewId="0" topLeftCell="A1">
      <selection activeCell="L42" sqref="L42"/>
    </sheetView>
  </sheetViews>
  <sheetFormatPr defaultColWidth="9.140625" defaultRowHeight="12.75"/>
  <cols>
    <col min="1" max="1" width="24.7109375" style="0" customWidth="1"/>
    <col min="2" max="2" width="14.57421875" style="0" customWidth="1"/>
    <col min="3" max="3" width="16.57421875" style="0" hidden="1" customWidth="1"/>
    <col min="4" max="4" width="7.57421875" style="0" customWidth="1"/>
    <col min="5" max="5" width="7.28125" style="0" customWidth="1"/>
    <col min="6" max="6" width="7.421875" style="0" customWidth="1"/>
    <col min="7" max="7" width="7.28125" style="0" customWidth="1"/>
    <col min="8" max="8" width="7.421875" style="0" customWidth="1"/>
    <col min="9" max="9" width="7.8515625" style="0" customWidth="1"/>
    <col min="10" max="10" width="7.421875" style="0" customWidth="1"/>
    <col min="11" max="11" width="7.57421875" style="0" customWidth="1"/>
    <col min="12" max="13" width="7.00390625" style="0" customWidth="1"/>
    <col min="14" max="14" width="7.28125" style="0" customWidth="1"/>
    <col min="15" max="15" width="7.7109375" style="0" customWidth="1"/>
    <col min="16" max="16" width="28.421875" style="0" customWidth="1"/>
  </cols>
  <sheetData>
    <row r="2" spans="1:16" ht="12.75">
      <c r="A2" s="754" t="s">
        <v>606</v>
      </c>
      <c r="B2" s="754"/>
      <c r="C2" s="754"/>
      <c r="D2" s="754"/>
      <c r="E2" s="754"/>
      <c r="F2" s="754"/>
      <c r="G2" s="754"/>
      <c r="H2" s="754"/>
      <c r="I2" s="754"/>
      <c r="J2" s="754"/>
      <c r="K2" s="754"/>
      <c r="L2" s="754"/>
      <c r="M2" s="754"/>
      <c r="N2" s="754"/>
      <c r="O2" s="754"/>
      <c r="P2" s="754"/>
    </row>
    <row r="3" spans="1:16" ht="12.75">
      <c r="A3" s="754" t="s">
        <v>607</v>
      </c>
      <c r="B3" s="754"/>
      <c r="C3" s="754"/>
      <c r="D3" s="754"/>
      <c r="E3" s="754"/>
      <c r="F3" s="754"/>
      <c r="G3" s="754"/>
      <c r="H3" s="754"/>
      <c r="I3" s="754"/>
      <c r="J3" s="754"/>
      <c r="K3" s="754"/>
      <c r="L3" s="754"/>
      <c r="M3" s="754"/>
      <c r="N3" s="754"/>
      <c r="O3" s="754"/>
      <c r="P3" s="754"/>
    </row>
    <row r="5" spans="1:2" ht="12.75">
      <c r="A5" s="2" t="s">
        <v>337</v>
      </c>
      <c r="B5" s="2"/>
    </row>
    <row r="6" spans="1:2" ht="20.25" customHeight="1">
      <c r="A6" s="2" t="s">
        <v>89</v>
      </c>
      <c r="B6" s="2"/>
    </row>
    <row r="7" ht="13.5" thickBot="1">
      <c r="P7" s="87" t="s">
        <v>158</v>
      </c>
    </row>
    <row r="8" spans="1:16" ht="13.5" customHeight="1" thickBot="1">
      <c r="A8" s="803" t="s">
        <v>608</v>
      </c>
      <c r="B8" s="579" t="s">
        <v>539</v>
      </c>
      <c r="C8" s="577" t="s">
        <v>609</v>
      </c>
      <c r="D8" s="803" t="s">
        <v>610</v>
      </c>
      <c r="E8" s="804"/>
      <c r="F8" s="804"/>
      <c r="G8" s="804"/>
      <c r="H8" s="804"/>
      <c r="I8" s="804"/>
      <c r="J8" s="804"/>
      <c r="K8" s="804"/>
      <c r="L8" s="804"/>
      <c r="M8" s="804"/>
      <c r="N8" s="804"/>
      <c r="O8" s="804"/>
      <c r="P8" s="691" t="s">
        <v>611</v>
      </c>
    </row>
    <row r="9" spans="1:16" ht="13.5" thickBot="1">
      <c r="A9" s="803"/>
      <c r="B9" s="584" t="s">
        <v>612</v>
      </c>
      <c r="C9" s="578" t="s">
        <v>613</v>
      </c>
      <c r="D9" s="804"/>
      <c r="E9" s="804"/>
      <c r="F9" s="804"/>
      <c r="G9" s="804"/>
      <c r="H9" s="804"/>
      <c r="I9" s="804"/>
      <c r="J9" s="804"/>
      <c r="K9" s="804"/>
      <c r="L9" s="804"/>
      <c r="M9" s="804"/>
      <c r="N9" s="804"/>
      <c r="O9" s="804"/>
      <c r="P9" s="802"/>
    </row>
    <row r="10" spans="1:16" ht="13.5" thickBot="1">
      <c r="A10" s="803"/>
      <c r="B10" s="806" t="s">
        <v>131</v>
      </c>
      <c r="C10" s="808" t="s">
        <v>131</v>
      </c>
      <c r="D10" s="803" t="s">
        <v>90</v>
      </c>
      <c r="E10" s="803" t="s">
        <v>91</v>
      </c>
      <c r="F10" s="803" t="s">
        <v>92</v>
      </c>
      <c r="G10" s="803" t="s">
        <v>93</v>
      </c>
      <c r="H10" s="803" t="s">
        <v>94</v>
      </c>
      <c r="I10" s="803" t="s">
        <v>95</v>
      </c>
      <c r="J10" s="803" t="s">
        <v>96</v>
      </c>
      <c r="K10" s="803" t="s">
        <v>97</v>
      </c>
      <c r="L10" s="803" t="s">
        <v>98</v>
      </c>
      <c r="M10" s="803" t="s">
        <v>99</v>
      </c>
      <c r="N10" s="803" t="s">
        <v>100</v>
      </c>
      <c r="O10" s="803" t="s">
        <v>101</v>
      </c>
      <c r="P10" s="802"/>
    </row>
    <row r="11" spans="1:16" ht="13.5" thickBot="1">
      <c r="A11" s="803"/>
      <c r="B11" s="806"/>
      <c r="C11" s="808"/>
      <c r="D11" s="803"/>
      <c r="E11" s="803"/>
      <c r="F11" s="803"/>
      <c r="G11" s="803"/>
      <c r="H11" s="803"/>
      <c r="I11" s="803"/>
      <c r="J11" s="803"/>
      <c r="K11" s="803"/>
      <c r="L11" s="803"/>
      <c r="M11" s="803"/>
      <c r="N11" s="803"/>
      <c r="O11" s="803"/>
      <c r="P11" s="802"/>
    </row>
    <row r="12" spans="1:16" ht="13.5" thickBot="1">
      <c r="A12" s="803"/>
      <c r="B12" s="807"/>
      <c r="C12" s="809"/>
      <c r="D12" s="803"/>
      <c r="E12" s="803"/>
      <c r="F12" s="803"/>
      <c r="G12" s="803"/>
      <c r="H12" s="805"/>
      <c r="I12" s="803"/>
      <c r="J12" s="803"/>
      <c r="K12" s="805"/>
      <c r="L12" s="803"/>
      <c r="M12" s="803"/>
      <c r="N12" s="803"/>
      <c r="O12" s="803"/>
      <c r="P12" s="680"/>
    </row>
    <row r="13" spans="1:16" ht="26.25" thickBot="1">
      <c r="A13" s="5">
        <v>1</v>
      </c>
      <c r="B13" s="5">
        <v>2</v>
      </c>
      <c r="C13" s="5">
        <v>3</v>
      </c>
      <c r="D13" s="5">
        <v>3</v>
      </c>
      <c r="E13" s="5">
        <v>4</v>
      </c>
      <c r="F13" s="5">
        <v>5</v>
      </c>
      <c r="G13" s="5">
        <v>6</v>
      </c>
      <c r="H13" s="5">
        <v>7</v>
      </c>
      <c r="I13" s="5">
        <v>8</v>
      </c>
      <c r="J13" s="5">
        <v>9</v>
      </c>
      <c r="K13" s="5">
        <v>10</v>
      </c>
      <c r="L13" s="5">
        <v>11</v>
      </c>
      <c r="M13" s="5">
        <v>12</v>
      </c>
      <c r="N13" s="5">
        <v>13</v>
      </c>
      <c r="O13" s="5">
        <v>14</v>
      </c>
      <c r="P13" s="11" t="s">
        <v>188</v>
      </c>
    </row>
    <row r="14" spans="1:16" ht="12.75">
      <c r="A14" s="18"/>
      <c r="B14" s="19"/>
      <c r="C14" s="19"/>
      <c r="D14" s="19"/>
      <c r="E14" s="19"/>
      <c r="F14" s="19"/>
      <c r="G14" s="19"/>
      <c r="H14" s="19"/>
      <c r="I14" s="19"/>
      <c r="J14" s="19"/>
      <c r="K14" s="19"/>
      <c r="L14" s="19"/>
      <c r="M14" s="19"/>
      <c r="N14" s="19"/>
      <c r="O14" s="19"/>
      <c r="P14" s="22">
        <f>+B14+D14+E14+F14+G14+H14+I14+J14+K14+L14+M14+N14+O14</f>
        <v>0</v>
      </c>
    </row>
    <row r="15" spans="1:16" ht="12.75">
      <c r="A15" s="8"/>
      <c r="B15" s="1"/>
      <c r="C15" s="1"/>
      <c r="D15" s="1"/>
      <c r="E15" s="1"/>
      <c r="F15" s="1"/>
      <c r="G15" s="1"/>
      <c r="H15" s="1"/>
      <c r="I15" s="1"/>
      <c r="J15" s="1"/>
      <c r="K15" s="1"/>
      <c r="L15" s="1"/>
      <c r="M15" s="1"/>
      <c r="N15" s="1"/>
      <c r="O15" s="1"/>
      <c r="P15" s="21">
        <f>+B15+D15+E15+F15+G15+H15+I15+J15+K15+L15+M15+N15+O15</f>
        <v>0</v>
      </c>
    </row>
    <row r="16" spans="1:16" ht="12.75">
      <c r="A16" s="8"/>
      <c r="B16" s="1"/>
      <c r="C16" s="1"/>
      <c r="D16" s="1"/>
      <c r="E16" s="1"/>
      <c r="F16" s="1"/>
      <c r="G16" s="1"/>
      <c r="H16" s="1"/>
      <c r="I16" s="1"/>
      <c r="J16" s="1"/>
      <c r="K16" s="1"/>
      <c r="L16" s="1"/>
      <c r="M16" s="1"/>
      <c r="N16" s="1"/>
      <c r="O16" s="1"/>
      <c r="P16" s="21">
        <f aca="true" t="shared" si="0" ref="P16:P42">+B16+D16+E16+F16+G16+H16+I16+J16+K16+L16+M16+N16+O16</f>
        <v>0</v>
      </c>
    </row>
    <row r="17" spans="1:16" ht="12.75">
      <c r="A17" s="8"/>
      <c r="B17" s="1"/>
      <c r="C17" s="1"/>
      <c r="D17" s="1"/>
      <c r="E17" s="1"/>
      <c r="F17" s="1"/>
      <c r="G17" s="1"/>
      <c r="H17" s="1"/>
      <c r="I17" s="1"/>
      <c r="J17" s="1"/>
      <c r="K17" s="1"/>
      <c r="L17" s="1"/>
      <c r="M17" s="1"/>
      <c r="N17" s="1"/>
      <c r="O17" s="1"/>
      <c r="P17" s="21">
        <f t="shared" si="0"/>
        <v>0</v>
      </c>
    </row>
    <row r="18" spans="1:16" ht="12.75">
      <c r="A18" s="8"/>
      <c r="B18" s="1"/>
      <c r="C18" s="1"/>
      <c r="D18" s="1"/>
      <c r="E18" s="1"/>
      <c r="F18" s="1"/>
      <c r="G18" s="1"/>
      <c r="H18" s="1"/>
      <c r="I18" s="1"/>
      <c r="J18" s="1"/>
      <c r="K18" s="1"/>
      <c r="L18" s="1"/>
      <c r="M18" s="1"/>
      <c r="N18" s="1"/>
      <c r="O18" s="1"/>
      <c r="P18" s="21">
        <f t="shared" si="0"/>
        <v>0</v>
      </c>
    </row>
    <row r="19" spans="1:16" ht="12.75">
      <c r="A19" s="8"/>
      <c r="B19" s="1"/>
      <c r="C19" s="1"/>
      <c r="D19" s="1"/>
      <c r="E19" s="1"/>
      <c r="F19" s="1"/>
      <c r="G19" s="1"/>
      <c r="H19" s="1"/>
      <c r="I19" s="1"/>
      <c r="J19" s="1"/>
      <c r="K19" s="1"/>
      <c r="L19" s="1"/>
      <c r="M19" s="1"/>
      <c r="N19" s="1"/>
      <c r="O19" s="1"/>
      <c r="P19" s="21">
        <f t="shared" si="0"/>
        <v>0</v>
      </c>
    </row>
    <row r="20" spans="1:16" ht="12.75">
      <c r="A20" s="8"/>
      <c r="B20" s="1"/>
      <c r="C20" s="1"/>
      <c r="D20" s="1"/>
      <c r="E20" s="1"/>
      <c r="F20" s="1"/>
      <c r="G20" s="1"/>
      <c r="H20" s="1"/>
      <c r="I20" s="1"/>
      <c r="J20" s="1"/>
      <c r="K20" s="1"/>
      <c r="L20" s="1"/>
      <c r="M20" s="1"/>
      <c r="N20" s="1"/>
      <c r="O20" s="1"/>
      <c r="P20" s="21">
        <f t="shared" si="0"/>
        <v>0</v>
      </c>
    </row>
    <row r="21" spans="1:16" ht="12.75">
      <c r="A21" s="8"/>
      <c r="B21" s="1"/>
      <c r="C21" s="1"/>
      <c r="D21" s="1"/>
      <c r="E21" s="1"/>
      <c r="F21" s="1"/>
      <c r="G21" s="1"/>
      <c r="H21" s="1"/>
      <c r="I21" s="1"/>
      <c r="J21" s="1"/>
      <c r="K21" s="1"/>
      <c r="L21" s="1"/>
      <c r="M21" s="1"/>
      <c r="N21" s="1"/>
      <c r="O21" s="1"/>
      <c r="P21" s="21">
        <f t="shared" si="0"/>
        <v>0</v>
      </c>
    </row>
    <row r="22" spans="1:16" ht="12.75">
      <c r="A22" s="8"/>
      <c r="B22" s="1"/>
      <c r="C22" s="1"/>
      <c r="D22" s="1"/>
      <c r="E22" s="1"/>
      <c r="F22" s="1"/>
      <c r="G22" s="1"/>
      <c r="H22" s="1"/>
      <c r="I22" s="1"/>
      <c r="J22" s="1"/>
      <c r="K22" s="1"/>
      <c r="L22" s="1"/>
      <c r="M22" s="1"/>
      <c r="N22" s="1"/>
      <c r="O22" s="1"/>
      <c r="P22" s="21">
        <f t="shared" si="0"/>
        <v>0</v>
      </c>
    </row>
    <row r="23" spans="1:16" ht="12.75">
      <c r="A23" s="8"/>
      <c r="B23" s="1"/>
      <c r="C23" s="1"/>
      <c r="D23" s="1"/>
      <c r="E23" s="1"/>
      <c r="F23" s="1"/>
      <c r="G23" s="1"/>
      <c r="H23" s="1"/>
      <c r="I23" s="1"/>
      <c r="J23" s="1"/>
      <c r="K23" s="1"/>
      <c r="L23" s="1"/>
      <c r="M23" s="1"/>
      <c r="N23" s="1"/>
      <c r="O23" s="1"/>
      <c r="P23" s="21">
        <f t="shared" si="0"/>
        <v>0</v>
      </c>
    </row>
    <row r="24" spans="1:16" ht="12.75">
      <c r="A24" s="8"/>
      <c r="B24" s="1"/>
      <c r="C24" s="1"/>
      <c r="D24" s="1"/>
      <c r="E24" s="1"/>
      <c r="F24" s="1"/>
      <c r="G24" s="1"/>
      <c r="H24" s="1"/>
      <c r="I24" s="1"/>
      <c r="J24" s="1"/>
      <c r="K24" s="1"/>
      <c r="L24" s="1"/>
      <c r="M24" s="1"/>
      <c r="N24" s="1"/>
      <c r="O24" s="1"/>
      <c r="P24" s="21">
        <f t="shared" si="0"/>
        <v>0</v>
      </c>
    </row>
    <row r="25" spans="1:16" ht="12.75">
      <c r="A25" s="8"/>
      <c r="B25" s="1"/>
      <c r="C25" s="1"/>
      <c r="D25" s="1"/>
      <c r="E25" s="1"/>
      <c r="F25" s="1"/>
      <c r="G25" s="1"/>
      <c r="H25" s="1"/>
      <c r="I25" s="1"/>
      <c r="J25" s="1"/>
      <c r="K25" s="1"/>
      <c r="L25" s="1"/>
      <c r="M25" s="1"/>
      <c r="N25" s="1"/>
      <c r="O25" s="1"/>
      <c r="P25" s="21">
        <f t="shared" si="0"/>
        <v>0</v>
      </c>
    </row>
    <row r="26" spans="1:16" ht="12.75">
      <c r="A26" s="8"/>
      <c r="B26" s="1"/>
      <c r="C26" s="1"/>
      <c r="D26" s="1"/>
      <c r="E26" s="1"/>
      <c r="F26" s="1"/>
      <c r="G26" s="1"/>
      <c r="H26" s="1"/>
      <c r="I26" s="1"/>
      <c r="J26" s="1"/>
      <c r="K26" s="1"/>
      <c r="L26" s="1"/>
      <c r="M26" s="1"/>
      <c r="N26" s="1"/>
      <c r="O26" s="1"/>
      <c r="P26" s="21">
        <f t="shared" si="0"/>
        <v>0</v>
      </c>
    </row>
    <row r="27" spans="1:16" ht="12.75">
      <c r="A27" s="8"/>
      <c r="B27" s="1"/>
      <c r="C27" s="1"/>
      <c r="D27" s="1"/>
      <c r="E27" s="1"/>
      <c r="F27" s="1"/>
      <c r="G27" s="1"/>
      <c r="H27" s="1"/>
      <c r="I27" s="1"/>
      <c r="J27" s="1"/>
      <c r="K27" s="1"/>
      <c r="L27" s="1"/>
      <c r="M27" s="1"/>
      <c r="N27" s="1"/>
      <c r="O27" s="1"/>
      <c r="P27" s="21">
        <f t="shared" si="0"/>
        <v>0</v>
      </c>
    </row>
    <row r="28" spans="1:16" ht="12.75">
      <c r="A28" s="8"/>
      <c r="B28" s="1"/>
      <c r="C28" s="1"/>
      <c r="D28" s="1"/>
      <c r="E28" s="1"/>
      <c r="F28" s="1"/>
      <c r="G28" s="1"/>
      <c r="H28" s="1"/>
      <c r="I28" s="1"/>
      <c r="J28" s="1"/>
      <c r="K28" s="1"/>
      <c r="L28" s="1"/>
      <c r="M28" s="1"/>
      <c r="N28" s="1"/>
      <c r="O28" s="1"/>
      <c r="P28" s="21">
        <f t="shared" si="0"/>
        <v>0</v>
      </c>
    </row>
    <row r="29" spans="1:16" ht="12.75">
      <c r="A29" s="8"/>
      <c r="B29" s="1"/>
      <c r="C29" s="1"/>
      <c r="D29" s="1"/>
      <c r="E29" s="1"/>
      <c r="F29" s="1"/>
      <c r="G29" s="1"/>
      <c r="H29" s="1"/>
      <c r="I29" s="1"/>
      <c r="J29" s="1"/>
      <c r="K29" s="1"/>
      <c r="L29" s="1"/>
      <c r="M29" s="1"/>
      <c r="N29" s="1"/>
      <c r="O29" s="1"/>
      <c r="P29" s="21">
        <f t="shared" si="0"/>
        <v>0</v>
      </c>
    </row>
    <row r="30" spans="1:16" ht="12.75">
      <c r="A30" s="8"/>
      <c r="B30" s="1"/>
      <c r="C30" s="1"/>
      <c r="D30" s="1"/>
      <c r="E30" s="1"/>
      <c r="F30" s="1"/>
      <c r="G30" s="1"/>
      <c r="H30" s="1"/>
      <c r="I30" s="1"/>
      <c r="J30" s="1"/>
      <c r="K30" s="1"/>
      <c r="L30" s="1"/>
      <c r="M30" s="1"/>
      <c r="N30" s="1"/>
      <c r="O30" s="1"/>
      <c r="P30" s="21">
        <f t="shared" si="0"/>
        <v>0</v>
      </c>
    </row>
    <row r="31" spans="1:16" ht="12.75">
      <c r="A31" s="8"/>
      <c r="B31" s="1"/>
      <c r="C31" s="1"/>
      <c r="D31" s="1"/>
      <c r="E31" s="1"/>
      <c r="F31" s="1"/>
      <c r="G31" s="1"/>
      <c r="H31" s="1"/>
      <c r="I31" s="1"/>
      <c r="J31" s="1"/>
      <c r="K31" s="1"/>
      <c r="L31" s="1"/>
      <c r="M31" s="1"/>
      <c r="N31" s="1"/>
      <c r="O31" s="1"/>
      <c r="P31" s="21">
        <f t="shared" si="0"/>
        <v>0</v>
      </c>
    </row>
    <row r="32" spans="1:16" ht="12.75">
      <c r="A32" s="8"/>
      <c r="B32" s="1"/>
      <c r="C32" s="1"/>
      <c r="D32" s="1"/>
      <c r="E32" s="1"/>
      <c r="F32" s="1"/>
      <c r="G32" s="1"/>
      <c r="H32" s="1"/>
      <c r="I32" s="1"/>
      <c r="J32" s="1"/>
      <c r="K32" s="1"/>
      <c r="L32" s="1"/>
      <c r="M32" s="1"/>
      <c r="N32" s="1"/>
      <c r="O32" s="1"/>
      <c r="P32" s="21">
        <f t="shared" si="0"/>
        <v>0</v>
      </c>
    </row>
    <row r="33" spans="1:16" ht="12.75">
      <c r="A33" s="8"/>
      <c r="B33" s="1"/>
      <c r="C33" s="1"/>
      <c r="D33" s="1"/>
      <c r="E33" s="1"/>
      <c r="F33" s="1"/>
      <c r="G33" s="1"/>
      <c r="H33" s="1"/>
      <c r="I33" s="1"/>
      <c r="J33" s="1"/>
      <c r="K33" s="1"/>
      <c r="L33" s="1"/>
      <c r="M33" s="1"/>
      <c r="N33" s="1"/>
      <c r="O33" s="1"/>
      <c r="P33" s="21">
        <f t="shared" si="0"/>
        <v>0</v>
      </c>
    </row>
    <row r="34" spans="1:16" ht="12.75">
      <c r="A34" s="8"/>
      <c r="B34" s="1"/>
      <c r="C34" s="1"/>
      <c r="D34" s="1"/>
      <c r="E34" s="1"/>
      <c r="F34" s="1"/>
      <c r="G34" s="1"/>
      <c r="H34" s="1"/>
      <c r="I34" s="1"/>
      <c r="J34" s="1"/>
      <c r="K34" s="1"/>
      <c r="L34" s="1"/>
      <c r="M34" s="1"/>
      <c r="N34" s="1"/>
      <c r="O34" s="1"/>
      <c r="P34" s="21">
        <f t="shared" si="0"/>
        <v>0</v>
      </c>
    </row>
    <row r="35" spans="1:16" ht="12.75">
      <c r="A35" s="8"/>
      <c r="B35" s="1"/>
      <c r="C35" s="1"/>
      <c r="D35" s="1"/>
      <c r="E35" s="1"/>
      <c r="F35" s="1"/>
      <c r="G35" s="1"/>
      <c r="H35" s="1"/>
      <c r="I35" s="1"/>
      <c r="J35" s="1"/>
      <c r="K35" s="1"/>
      <c r="L35" s="1"/>
      <c r="M35" s="1"/>
      <c r="N35" s="1"/>
      <c r="O35" s="1"/>
      <c r="P35" s="21">
        <f t="shared" si="0"/>
        <v>0</v>
      </c>
    </row>
    <row r="36" spans="1:16" ht="12.75">
      <c r="A36" s="8"/>
      <c r="B36" s="1"/>
      <c r="C36" s="1"/>
      <c r="D36" s="1"/>
      <c r="E36" s="1"/>
      <c r="F36" s="1"/>
      <c r="G36" s="1"/>
      <c r="H36" s="1"/>
      <c r="I36" s="1"/>
      <c r="J36" s="1"/>
      <c r="K36" s="1"/>
      <c r="L36" s="1"/>
      <c r="M36" s="1"/>
      <c r="N36" s="1"/>
      <c r="O36" s="1"/>
      <c r="P36" s="21">
        <f t="shared" si="0"/>
        <v>0</v>
      </c>
    </row>
    <row r="37" spans="1:16" ht="12.75">
      <c r="A37" s="8"/>
      <c r="B37" s="1"/>
      <c r="C37" s="1"/>
      <c r="D37" s="1"/>
      <c r="E37" s="1"/>
      <c r="F37" s="1"/>
      <c r="G37" s="1"/>
      <c r="H37" s="1"/>
      <c r="I37" s="1"/>
      <c r="J37" s="1"/>
      <c r="K37" s="1"/>
      <c r="L37" s="1"/>
      <c r="M37" s="1"/>
      <c r="N37" s="1"/>
      <c r="O37" s="1"/>
      <c r="P37" s="21">
        <f t="shared" si="0"/>
        <v>0</v>
      </c>
    </row>
    <row r="38" spans="1:16" ht="12.75">
      <c r="A38" s="8"/>
      <c r="B38" s="1"/>
      <c r="C38" s="1"/>
      <c r="D38" s="1"/>
      <c r="E38" s="1"/>
      <c r="F38" s="1"/>
      <c r="G38" s="1"/>
      <c r="H38" s="1"/>
      <c r="I38" s="1"/>
      <c r="J38" s="1"/>
      <c r="K38" s="1"/>
      <c r="L38" s="1"/>
      <c r="M38" s="1"/>
      <c r="N38" s="1"/>
      <c r="O38" s="1"/>
      <c r="P38" s="21">
        <f t="shared" si="0"/>
        <v>0</v>
      </c>
    </row>
    <row r="39" spans="1:16" ht="12.75">
      <c r="A39" s="8"/>
      <c r="B39" s="1"/>
      <c r="C39" s="1"/>
      <c r="D39" s="1"/>
      <c r="E39" s="1"/>
      <c r="F39" s="1"/>
      <c r="G39" s="1"/>
      <c r="H39" s="1"/>
      <c r="I39" s="1"/>
      <c r="J39" s="1"/>
      <c r="K39" s="1"/>
      <c r="L39" s="1"/>
      <c r="M39" s="1"/>
      <c r="N39" s="1"/>
      <c r="O39" s="1"/>
      <c r="P39" s="21">
        <f t="shared" si="0"/>
        <v>0</v>
      </c>
    </row>
    <row r="40" spans="1:16" ht="12.75">
      <c r="A40" s="8"/>
      <c r="B40" s="1"/>
      <c r="C40" s="1"/>
      <c r="D40" s="1"/>
      <c r="E40" s="1"/>
      <c r="F40" s="1"/>
      <c r="G40" s="1"/>
      <c r="H40" s="1"/>
      <c r="I40" s="1"/>
      <c r="J40" s="1"/>
      <c r="K40" s="1"/>
      <c r="L40" s="1"/>
      <c r="M40" s="1"/>
      <c r="N40" s="1"/>
      <c r="O40" s="1"/>
      <c r="P40" s="21">
        <f t="shared" si="0"/>
        <v>0</v>
      </c>
    </row>
    <row r="41" spans="1:16" ht="12.75">
      <c r="A41" s="8"/>
      <c r="B41" s="1"/>
      <c r="C41" s="1"/>
      <c r="D41" s="1"/>
      <c r="E41" s="1"/>
      <c r="F41" s="1"/>
      <c r="G41" s="1"/>
      <c r="H41" s="1"/>
      <c r="I41" s="1"/>
      <c r="J41" s="1"/>
      <c r="K41" s="1"/>
      <c r="L41" s="1"/>
      <c r="M41" s="1"/>
      <c r="N41" s="1"/>
      <c r="O41" s="1"/>
      <c r="P41" s="21">
        <f t="shared" si="0"/>
        <v>0</v>
      </c>
    </row>
    <row r="42" spans="1:16" ht="13.5" thickBot="1">
      <c r="A42" s="35"/>
      <c r="B42" s="122"/>
      <c r="C42" s="122"/>
      <c r="D42" s="122"/>
      <c r="E42" s="122"/>
      <c r="F42" s="122"/>
      <c r="G42" s="122"/>
      <c r="H42" s="122"/>
      <c r="I42" s="122"/>
      <c r="J42" s="122"/>
      <c r="K42" s="122"/>
      <c r="L42" s="122"/>
      <c r="M42" s="122"/>
      <c r="N42" s="122"/>
      <c r="O42" s="122"/>
      <c r="P42" s="21">
        <f t="shared" si="0"/>
        <v>0</v>
      </c>
    </row>
    <row r="43" spans="1:16" ht="13.5" thickBot="1">
      <c r="A43" s="288" t="s">
        <v>521</v>
      </c>
      <c r="B43" s="289">
        <f aca="true" t="shared" si="1" ref="B43:P43">+SUM(B14:B42)</f>
        <v>0</v>
      </c>
      <c r="C43" s="289">
        <f t="shared" si="1"/>
        <v>0</v>
      </c>
      <c r="D43" s="289">
        <f t="shared" si="1"/>
        <v>0</v>
      </c>
      <c r="E43" s="289">
        <f t="shared" si="1"/>
        <v>0</v>
      </c>
      <c r="F43" s="289">
        <f t="shared" si="1"/>
        <v>0</v>
      </c>
      <c r="G43" s="289">
        <f t="shared" si="1"/>
        <v>0</v>
      </c>
      <c r="H43" s="289">
        <f t="shared" si="1"/>
        <v>0</v>
      </c>
      <c r="I43" s="289">
        <f t="shared" si="1"/>
        <v>0</v>
      </c>
      <c r="J43" s="289">
        <f t="shared" si="1"/>
        <v>0</v>
      </c>
      <c r="K43" s="289">
        <f t="shared" si="1"/>
        <v>0</v>
      </c>
      <c r="L43" s="289">
        <f t="shared" si="1"/>
        <v>0</v>
      </c>
      <c r="M43" s="289">
        <f t="shared" si="1"/>
        <v>0</v>
      </c>
      <c r="N43" s="289">
        <f t="shared" si="1"/>
        <v>0</v>
      </c>
      <c r="O43" s="289">
        <f t="shared" si="1"/>
        <v>0</v>
      </c>
      <c r="P43" s="290">
        <f t="shared" si="1"/>
        <v>0</v>
      </c>
    </row>
    <row r="44" spans="1:16" ht="12.75">
      <c r="A44" s="706" t="s">
        <v>159</v>
      </c>
      <c r="B44" s="707"/>
      <c r="C44" s="707"/>
      <c r="D44" s="707"/>
      <c r="E44" s="707"/>
      <c r="F44" s="707"/>
      <c r="G44" s="707"/>
      <c r="H44" s="707"/>
      <c r="I44" s="707"/>
      <c r="J44" s="707"/>
      <c r="K44" s="707"/>
      <c r="L44" s="707"/>
      <c r="M44" s="707"/>
      <c r="N44" s="707"/>
      <c r="O44" s="707"/>
      <c r="P44" s="707"/>
    </row>
    <row r="45" spans="1:16" ht="42.75" customHeight="1">
      <c r="A45" s="708"/>
      <c r="B45" s="708"/>
      <c r="C45" s="708"/>
      <c r="D45" s="708"/>
      <c r="E45" s="708"/>
      <c r="F45" s="708"/>
      <c r="G45" s="708"/>
      <c r="H45" s="708"/>
      <c r="I45" s="708"/>
      <c r="J45" s="708"/>
      <c r="K45" s="708"/>
      <c r="L45" s="708"/>
      <c r="M45" s="708"/>
      <c r="N45" s="708"/>
      <c r="O45" s="708"/>
      <c r="P45" s="708"/>
    </row>
  </sheetData>
  <sheetProtection/>
  <mergeCells count="20">
    <mergeCell ref="A44:P45"/>
    <mergeCell ref="A8:A12"/>
    <mergeCell ref="B10:B12"/>
    <mergeCell ref="C10:C12"/>
    <mergeCell ref="D10:D12"/>
    <mergeCell ref="L10:L12"/>
    <mergeCell ref="E10:E12"/>
    <mergeCell ref="F10:F12"/>
    <mergeCell ref="G10:G12"/>
    <mergeCell ref="H10:H12"/>
    <mergeCell ref="P8:P12"/>
    <mergeCell ref="A2:P2"/>
    <mergeCell ref="A3:P3"/>
    <mergeCell ref="M10:M12"/>
    <mergeCell ref="N10:N12"/>
    <mergeCell ref="O10:O12"/>
    <mergeCell ref="D8:O9"/>
    <mergeCell ref="I10:I12"/>
    <mergeCell ref="J10:J12"/>
    <mergeCell ref="K10:K12"/>
  </mergeCells>
  <printOptions/>
  <pageMargins left="0.75" right="0.75" top="1" bottom="1" header="0.5" footer="0.5"/>
  <pageSetup horizontalDpi="600" verticalDpi="600" orientation="landscape" paperSize="9" scale="71" r:id="rId1"/>
  <ignoredErrors>
    <ignoredError sqref="N43:O43 B43:M43" formulaRange="1"/>
  </ignoredErrors>
</worksheet>
</file>

<file path=xl/worksheets/sheet9.xml><?xml version="1.0" encoding="utf-8"?>
<worksheet xmlns="http://schemas.openxmlformats.org/spreadsheetml/2006/main" xmlns:r="http://schemas.openxmlformats.org/officeDocument/2006/relationships">
  <dimension ref="A2:M65527"/>
  <sheetViews>
    <sheetView showZeros="0" view="pageBreakPreview" zoomScaleNormal="70" zoomScaleSheetLayoutView="100" zoomScalePageLayoutView="0" workbookViewId="0" topLeftCell="A1">
      <selection activeCell="H29" sqref="H29"/>
    </sheetView>
  </sheetViews>
  <sheetFormatPr defaultColWidth="9.140625" defaultRowHeight="12.75"/>
  <cols>
    <col min="1" max="1" width="9.421875" style="0" customWidth="1"/>
    <col min="2" max="2" width="0.71875" style="0" hidden="1" customWidth="1"/>
    <col min="3" max="3" width="0.13671875" style="0" hidden="1" customWidth="1"/>
    <col min="5" max="5" width="22.140625" style="0" customWidth="1"/>
    <col min="8" max="9" width="15.421875" style="0" customWidth="1"/>
    <col min="10" max="10" width="36.140625" style="0" customWidth="1"/>
    <col min="11" max="11" width="15.421875" style="0" customWidth="1"/>
    <col min="12" max="12" width="20.28125" style="0" customWidth="1"/>
    <col min="13" max="13" width="4.421875" style="0" customWidth="1"/>
  </cols>
  <sheetData>
    <row r="2" spans="1:12" ht="12.75">
      <c r="A2" s="754" t="s">
        <v>201</v>
      </c>
      <c r="B2" s="754"/>
      <c r="C2" s="754"/>
      <c r="D2" s="754"/>
      <c r="E2" s="754"/>
      <c r="F2" s="754"/>
      <c r="G2" s="754"/>
      <c r="H2" s="754"/>
      <c r="I2" s="754"/>
      <c r="J2" s="754"/>
      <c r="K2" s="754"/>
      <c r="L2" s="754"/>
    </row>
    <row r="3" spans="1:12" ht="29.25" customHeight="1">
      <c r="A3" s="819" t="s">
        <v>614</v>
      </c>
      <c r="B3" s="819"/>
      <c r="C3" s="819"/>
      <c r="D3" s="819"/>
      <c r="E3" s="819"/>
      <c r="F3" s="819"/>
      <c r="G3" s="819"/>
      <c r="H3" s="819"/>
      <c r="I3" s="819"/>
      <c r="J3" s="819"/>
      <c r="K3" s="819"/>
      <c r="L3" s="819"/>
    </row>
    <row r="4" spans="1:5" ht="12.75">
      <c r="A4" s="754"/>
      <c r="B4" s="754"/>
      <c r="C4" s="754"/>
      <c r="D4" s="754"/>
      <c r="E4" s="754"/>
    </row>
    <row r="5" spans="1:5" ht="12.75">
      <c r="A5" s="820" t="s">
        <v>337</v>
      </c>
      <c r="B5" s="820"/>
      <c r="C5" s="820"/>
      <c r="D5" s="820"/>
      <c r="E5" s="820"/>
    </row>
    <row r="6" spans="1:5" ht="12.75">
      <c r="A6" s="820" t="s">
        <v>102</v>
      </c>
      <c r="B6" s="820"/>
      <c r="C6" s="820"/>
      <c r="D6" s="820"/>
      <c r="E6" s="820"/>
    </row>
    <row r="8" ht="12.75" customHeight="1" thickBot="1">
      <c r="L8" s="88" t="s">
        <v>161</v>
      </c>
    </row>
    <row r="9" spans="1:12" ht="12.75" customHeight="1" thickBot="1">
      <c r="A9" s="681" t="s">
        <v>203</v>
      </c>
      <c r="B9" s="743"/>
      <c r="C9" s="688"/>
      <c r="D9" s="816" t="s">
        <v>615</v>
      </c>
      <c r="E9" s="804"/>
      <c r="F9" s="681" t="s">
        <v>160</v>
      </c>
      <c r="G9" s="688"/>
      <c r="H9" s="691" t="s">
        <v>617</v>
      </c>
      <c r="I9" s="691" t="s">
        <v>618</v>
      </c>
      <c r="J9" s="691" t="s">
        <v>619</v>
      </c>
      <c r="K9" s="691" t="s">
        <v>620</v>
      </c>
      <c r="L9" s="691" t="s">
        <v>621</v>
      </c>
    </row>
    <row r="10" spans="1:12" ht="12.75" customHeight="1" thickBot="1">
      <c r="A10" s="746"/>
      <c r="B10" s="821"/>
      <c r="C10" s="748"/>
      <c r="D10" s="804"/>
      <c r="E10" s="804"/>
      <c r="F10" s="746"/>
      <c r="G10" s="748"/>
      <c r="H10" s="802"/>
      <c r="I10" s="802"/>
      <c r="J10" s="802"/>
      <c r="K10" s="802"/>
      <c r="L10" s="802"/>
    </row>
    <row r="11" spans="1:12" ht="42.75" customHeight="1" thickBot="1">
      <c r="A11" s="749"/>
      <c r="B11" s="750"/>
      <c r="C11" s="751"/>
      <c r="D11" s="804"/>
      <c r="E11" s="804"/>
      <c r="F11" s="749"/>
      <c r="G11" s="751"/>
      <c r="H11" s="680"/>
      <c r="I11" s="680"/>
      <c r="J11" s="680"/>
      <c r="K11" s="680"/>
      <c r="L11" s="680"/>
    </row>
    <row r="12" spans="1:12" ht="26.25" thickBot="1">
      <c r="A12" s="803">
        <v>1</v>
      </c>
      <c r="B12" s="804"/>
      <c r="C12" s="804"/>
      <c r="D12" s="803">
        <v>2</v>
      </c>
      <c r="E12" s="804"/>
      <c r="F12" s="803">
        <v>3</v>
      </c>
      <c r="G12" s="804"/>
      <c r="H12" s="11">
        <v>4</v>
      </c>
      <c r="I12" s="11" t="s">
        <v>106</v>
      </c>
      <c r="J12" s="11" t="s">
        <v>622</v>
      </c>
      <c r="K12" s="5">
        <v>7</v>
      </c>
      <c r="L12" s="5" t="s">
        <v>107</v>
      </c>
    </row>
    <row r="13" spans="1:12" ht="12.75">
      <c r="A13" s="822"/>
      <c r="B13" s="823"/>
      <c r="C13" s="824"/>
      <c r="D13" s="825"/>
      <c r="E13" s="824"/>
      <c r="F13" s="828"/>
      <c r="G13" s="828"/>
      <c r="H13" s="16"/>
      <c r="I13" s="16"/>
      <c r="J13" s="16"/>
      <c r="K13" s="16"/>
      <c r="L13" s="27"/>
    </row>
    <row r="14" spans="1:12" ht="12.75">
      <c r="A14" s="826"/>
      <c r="B14" s="827"/>
      <c r="C14" s="818"/>
      <c r="D14" s="817"/>
      <c r="E14" s="818"/>
      <c r="F14" s="814"/>
      <c r="G14" s="814"/>
      <c r="H14" s="17"/>
      <c r="I14" s="17"/>
      <c r="J14" s="17"/>
      <c r="K14" s="17"/>
      <c r="L14" s="28"/>
    </row>
    <row r="15" spans="1:12" ht="12.75">
      <c r="A15" s="826"/>
      <c r="B15" s="827"/>
      <c r="C15" s="818"/>
      <c r="D15" s="817"/>
      <c r="E15" s="818"/>
      <c r="F15" s="814"/>
      <c r="G15" s="814"/>
      <c r="H15" s="17"/>
      <c r="I15" s="17"/>
      <c r="J15" s="17"/>
      <c r="K15" s="17"/>
      <c r="L15" s="28"/>
    </row>
    <row r="16" spans="1:12" ht="12.75">
      <c r="A16" s="826"/>
      <c r="B16" s="827"/>
      <c r="C16" s="818"/>
      <c r="D16" s="817"/>
      <c r="E16" s="818"/>
      <c r="F16" s="814"/>
      <c r="G16" s="814"/>
      <c r="H16" s="17"/>
      <c r="I16" s="17"/>
      <c r="J16" s="17"/>
      <c r="K16" s="17"/>
      <c r="L16" s="28"/>
    </row>
    <row r="17" spans="1:12" ht="12.75">
      <c r="A17" s="826"/>
      <c r="B17" s="827"/>
      <c r="C17" s="818"/>
      <c r="D17" s="817"/>
      <c r="E17" s="818"/>
      <c r="F17" s="814"/>
      <c r="G17" s="814"/>
      <c r="H17" s="17"/>
      <c r="I17" s="17"/>
      <c r="J17" s="17"/>
      <c r="K17" s="17"/>
      <c r="L17" s="28"/>
    </row>
    <row r="18" spans="1:12" ht="12.75">
      <c r="A18" s="826"/>
      <c r="B18" s="827"/>
      <c r="C18" s="818"/>
      <c r="D18" s="817"/>
      <c r="E18" s="818"/>
      <c r="F18" s="814"/>
      <c r="G18" s="814"/>
      <c r="H18" s="17"/>
      <c r="I18" s="17"/>
      <c r="J18" s="17"/>
      <c r="K18" s="17"/>
      <c r="L18" s="28"/>
    </row>
    <row r="19" spans="1:12" ht="12.75">
      <c r="A19" s="826"/>
      <c r="B19" s="827"/>
      <c r="C19" s="818"/>
      <c r="D19" s="817"/>
      <c r="E19" s="818"/>
      <c r="F19" s="814"/>
      <c r="G19" s="814"/>
      <c r="H19" s="17"/>
      <c r="I19" s="17"/>
      <c r="J19" s="17"/>
      <c r="K19" s="17"/>
      <c r="L19" s="28"/>
    </row>
    <row r="20" spans="1:12" ht="12.75">
      <c r="A20" s="826"/>
      <c r="B20" s="827"/>
      <c r="C20" s="818"/>
      <c r="D20" s="817"/>
      <c r="E20" s="818"/>
      <c r="F20" s="814"/>
      <c r="G20" s="814"/>
      <c r="H20" s="17"/>
      <c r="I20" s="17"/>
      <c r="J20" s="17"/>
      <c r="K20" s="17"/>
      <c r="L20" s="28"/>
    </row>
    <row r="21" spans="1:12" ht="12.75">
      <c r="A21" s="826"/>
      <c r="B21" s="827"/>
      <c r="C21" s="818"/>
      <c r="D21" s="817"/>
      <c r="E21" s="818"/>
      <c r="F21" s="814"/>
      <c r="G21" s="814"/>
      <c r="H21" s="17"/>
      <c r="I21" s="17"/>
      <c r="J21" s="17"/>
      <c r="K21" s="17"/>
      <c r="L21" s="28"/>
    </row>
    <row r="22" spans="1:13" s="318" customFormat="1" ht="38.25" customHeight="1" thickBot="1">
      <c r="A22" s="811" t="s">
        <v>623</v>
      </c>
      <c r="B22" s="812"/>
      <c r="C22" s="812"/>
      <c r="D22" s="812"/>
      <c r="E22" s="813"/>
      <c r="F22" s="815">
        <f>+SUM(F13:G21)</f>
        <v>0</v>
      </c>
      <c r="G22" s="815"/>
      <c r="H22" s="342">
        <f>+SUM(H13:H21)</f>
        <v>0</v>
      </c>
      <c r="I22" s="342">
        <f>+SUM(I13:I21)</f>
        <v>0</v>
      </c>
      <c r="J22" s="342">
        <f>+SUM(J13:J21)</f>
        <v>0</v>
      </c>
      <c r="K22" s="342">
        <f>+SUM(K13:K21)</f>
        <v>0</v>
      </c>
      <c r="L22" s="343">
        <f>+SUM(L13:L21)</f>
        <v>0</v>
      </c>
      <c r="M22" s="344"/>
    </row>
    <row r="23" spans="1:12" ht="13.5" thickBot="1">
      <c r="A23" s="681" t="s">
        <v>203</v>
      </c>
      <c r="B23" s="743"/>
      <c r="C23" s="688"/>
      <c r="D23" s="816" t="s">
        <v>624</v>
      </c>
      <c r="E23" s="804"/>
      <c r="F23" s="681" t="s">
        <v>616</v>
      </c>
      <c r="G23" s="688"/>
      <c r="H23" s="691" t="s">
        <v>617</v>
      </c>
      <c r="I23" s="691" t="s">
        <v>618</v>
      </c>
      <c r="J23" s="691" t="s">
        <v>619</v>
      </c>
      <c r="K23" s="691" t="s">
        <v>620</v>
      </c>
      <c r="L23" s="691" t="s">
        <v>621</v>
      </c>
    </row>
    <row r="24" spans="1:12" ht="13.5" thickBot="1">
      <c r="A24" s="746"/>
      <c r="B24" s="821"/>
      <c r="C24" s="748"/>
      <c r="D24" s="804"/>
      <c r="E24" s="804"/>
      <c r="F24" s="746"/>
      <c r="G24" s="748"/>
      <c r="H24" s="802"/>
      <c r="I24" s="802"/>
      <c r="J24" s="802"/>
      <c r="K24" s="802"/>
      <c r="L24" s="802"/>
    </row>
    <row r="25" spans="1:12" ht="39.75" customHeight="1" thickBot="1">
      <c r="A25" s="749"/>
      <c r="B25" s="750"/>
      <c r="C25" s="751"/>
      <c r="D25" s="804"/>
      <c r="E25" s="804"/>
      <c r="F25" s="749"/>
      <c r="G25" s="751"/>
      <c r="H25" s="680"/>
      <c r="I25" s="680"/>
      <c r="J25" s="680"/>
      <c r="K25" s="680"/>
      <c r="L25" s="680"/>
    </row>
    <row r="26" spans="1:12" ht="48.75" customHeight="1" thickBot="1">
      <c r="A26" s="803">
        <v>1</v>
      </c>
      <c r="B26" s="804"/>
      <c r="C26" s="804"/>
      <c r="D26" s="803">
        <v>2</v>
      </c>
      <c r="E26" s="804"/>
      <c r="F26" s="803">
        <v>3</v>
      </c>
      <c r="G26" s="804"/>
      <c r="H26" s="11">
        <v>4</v>
      </c>
      <c r="I26" s="11" t="s">
        <v>106</v>
      </c>
      <c r="J26" s="11" t="s">
        <v>162</v>
      </c>
      <c r="K26" s="5">
        <v>7</v>
      </c>
      <c r="L26" s="5" t="s">
        <v>107</v>
      </c>
    </row>
    <row r="27" spans="1:12" ht="12.75">
      <c r="A27" s="826"/>
      <c r="B27" s="827"/>
      <c r="C27" s="818"/>
      <c r="D27" s="817"/>
      <c r="E27" s="818"/>
      <c r="F27" s="814"/>
      <c r="G27" s="814"/>
      <c r="H27" s="17"/>
      <c r="I27" s="17"/>
      <c r="J27" s="17"/>
      <c r="K27" s="17"/>
      <c r="L27" s="28"/>
    </row>
    <row r="28" spans="1:12" ht="12.75">
      <c r="A28" s="826"/>
      <c r="B28" s="827"/>
      <c r="C28" s="818"/>
      <c r="D28" s="817"/>
      <c r="E28" s="818"/>
      <c r="F28" s="814"/>
      <c r="G28" s="814"/>
      <c r="H28" s="17"/>
      <c r="I28" s="17"/>
      <c r="J28" s="17"/>
      <c r="K28" s="17"/>
      <c r="L28" s="28"/>
    </row>
    <row r="29" spans="1:12" ht="12.75">
      <c r="A29" s="826"/>
      <c r="B29" s="827"/>
      <c r="C29" s="818"/>
      <c r="D29" s="817"/>
      <c r="E29" s="818"/>
      <c r="F29" s="814"/>
      <c r="G29" s="814"/>
      <c r="H29" s="17"/>
      <c r="I29" s="17"/>
      <c r="J29" s="17"/>
      <c r="K29" s="17"/>
      <c r="L29" s="28"/>
    </row>
    <row r="30" spans="1:12" ht="12.75">
      <c r="A30" s="826"/>
      <c r="B30" s="827"/>
      <c r="C30" s="818"/>
      <c r="D30" s="817"/>
      <c r="E30" s="818"/>
      <c r="F30" s="814"/>
      <c r="G30" s="814"/>
      <c r="H30" s="17"/>
      <c r="I30" s="17"/>
      <c r="J30" s="17"/>
      <c r="K30" s="17"/>
      <c r="L30" s="28"/>
    </row>
    <row r="31" spans="1:12" ht="12.75">
      <c r="A31" s="826"/>
      <c r="B31" s="827"/>
      <c r="C31" s="818"/>
      <c r="D31" s="817"/>
      <c r="E31" s="818"/>
      <c r="F31" s="814"/>
      <c r="G31" s="814"/>
      <c r="H31" s="17"/>
      <c r="I31" s="17"/>
      <c r="J31" s="17"/>
      <c r="K31" s="17"/>
      <c r="L31" s="28"/>
    </row>
    <row r="32" spans="1:12" ht="12.75">
      <c r="A32" s="826"/>
      <c r="B32" s="827"/>
      <c r="C32" s="818"/>
      <c r="D32" s="817"/>
      <c r="E32" s="818"/>
      <c r="F32" s="814"/>
      <c r="G32" s="814"/>
      <c r="H32" s="17"/>
      <c r="I32" s="17"/>
      <c r="J32" s="17"/>
      <c r="K32" s="17"/>
      <c r="L32" s="28"/>
    </row>
    <row r="33" spans="1:12" ht="12.75">
      <c r="A33" s="826"/>
      <c r="B33" s="827"/>
      <c r="C33" s="818"/>
      <c r="D33" s="817"/>
      <c r="E33" s="818"/>
      <c r="F33" s="814"/>
      <c r="G33" s="814"/>
      <c r="H33" s="17"/>
      <c r="I33" s="17"/>
      <c r="J33" s="17"/>
      <c r="K33" s="17"/>
      <c r="L33" s="28"/>
    </row>
    <row r="34" spans="1:13" s="318" customFormat="1" ht="38.25" customHeight="1" thickBot="1">
      <c r="A34" s="811" t="s">
        <v>625</v>
      </c>
      <c r="B34" s="812"/>
      <c r="C34" s="812"/>
      <c r="D34" s="812"/>
      <c r="E34" s="813"/>
      <c r="F34" s="815">
        <f>+SUM(F27:G33)</f>
        <v>0</v>
      </c>
      <c r="G34" s="815"/>
      <c r="H34" s="345">
        <f>+SUM(H27:H33)</f>
        <v>0</v>
      </c>
      <c r="I34" s="345">
        <f>+SUM(I27:I33)</f>
        <v>0</v>
      </c>
      <c r="J34" s="345">
        <f>+SUM(J27:J33)</f>
        <v>0</v>
      </c>
      <c r="K34" s="345">
        <f>+SUM(K27:K33)</f>
        <v>0</v>
      </c>
      <c r="L34" s="346">
        <f>+SUM(L27:L33)</f>
        <v>0</v>
      </c>
      <c r="M34" s="347"/>
    </row>
    <row r="35" spans="1:13" s="318" customFormat="1" ht="38.25" customHeight="1" thickBot="1">
      <c r="A35" s="811" t="s">
        <v>626</v>
      </c>
      <c r="B35" s="812"/>
      <c r="C35" s="812"/>
      <c r="D35" s="812"/>
      <c r="E35" s="813"/>
      <c r="F35" s="815">
        <f>+F22+F34</f>
        <v>0</v>
      </c>
      <c r="G35" s="815"/>
      <c r="H35" s="342">
        <f>+H22+H34</f>
        <v>0</v>
      </c>
      <c r="I35" s="342">
        <f>+I22+I34</f>
        <v>0</v>
      </c>
      <c r="J35" s="342">
        <f>+J22+J34</f>
        <v>0</v>
      </c>
      <c r="K35" s="342">
        <f>+K22+K34</f>
        <v>0</v>
      </c>
      <c r="L35" s="343">
        <f>+L22+L34</f>
        <v>0</v>
      </c>
      <c r="M35" s="348"/>
    </row>
    <row r="36" spans="1:12" ht="12" customHeight="1">
      <c r="A36" s="810" t="s">
        <v>163</v>
      </c>
      <c r="B36" s="707"/>
      <c r="C36" s="707"/>
      <c r="D36" s="707"/>
      <c r="E36" s="707"/>
      <c r="F36" s="707"/>
      <c r="G36" s="707"/>
      <c r="H36" s="707"/>
      <c r="I36" s="707"/>
      <c r="J36" s="707"/>
      <c r="K36" s="707"/>
      <c r="L36" s="707"/>
    </row>
    <row r="37" spans="1:12" ht="12.75">
      <c r="A37" s="708"/>
      <c r="B37" s="708"/>
      <c r="C37" s="708"/>
      <c r="D37" s="708"/>
      <c r="E37" s="708"/>
      <c r="F37" s="708"/>
      <c r="G37" s="708"/>
      <c r="H37" s="708"/>
      <c r="I37" s="708"/>
      <c r="J37" s="708"/>
      <c r="K37" s="708"/>
      <c r="L37" s="708"/>
    </row>
    <row r="38" spans="1:12" ht="12.75">
      <c r="A38" s="708"/>
      <c r="B38" s="708"/>
      <c r="C38" s="708"/>
      <c r="D38" s="708"/>
      <c r="E38" s="708"/>
      <c r="F38" s="708"/>
      <c r="G38" s="708"/>
      <c r="H38" s="708"/>
      <c r="I38" s="708"/>
      <c r="J38" s="708"/>
      <c r="K38" s="708"/>
      <c r="L38" s="708"/>
    </row>
    <row r="39" spans="1:6" ht="12.75">
      <c r="A39" s="2"/>
      <c r="B39" s="2"/>
      <c r="C39" s="2"/>
      <c r="D39" s="2"/>
      <c r="E39" s="2"/>
      <c r="F39" s="2"/>
    </row>
    <row r="65527" spans="1:4" ht="12.75">
      <c r="A65527" s="662"/>
      <c r="B65527" s="662"/>
      <c r="C65527" s="662"/>
      <c r="D65527" s="4"/>
    </row>
  </sheetData>
  <sheetProtection/>
  <mergeCells count="83">
    <mergeCell ref="F13:G13"/>
    <mergeCell ref="F35:G35"/>
    <mergeCell ref="F22:G22"/>
    <mergeCell ref="F27:G27"/>
    <mergeCell ref="F28:G28"/>
    <mergeCell ref="F29:G29"/>
    <mergeCell ref="F17:G17"/>
    <mergeCell ref="F18:G18"/>
    <mergeCell ref="F31:G31"/>
    <mergeCell ref="F32:G32"/>
    <mergeCell ref="A19:C19"/>
    <mergeCell ref="F30:G30"/>
    <mergeCell ref="F20:G20"/>
    <mergeCell ref="A65527:C65527"/>
    <mergeCell ref="A30:C30"/>
    <mergeCell ref="A31:C31"/>
    <mergeCell ref="A32:C32"/>
    <mergeCell ref="A33:C33"/>
    <mergeCell ref="A20:C20"/>
    <mergeCell ref="D30:E30"/>
    <mergeCell ref="A35:E35"/>
    <mergeCell ref="A27:C27"/>
    <mergeCell ref="A28:C28"/>
    <mergeCell ref="A29:C29"/>
    <mergeCell ref="D28:E28"/>
    <mergeCell ref="D31:E31"/>
    <mergeCell ref="D33:E33"/>
    <mergeCell ref="D32:E32"/>
    <mergeCell ref="D29:E29"/>
    <mergeCell ref="A14:C14"/>
    <mergeCell ref="A15:C15"/>
    <mergeCell ref="A17:C17"/>
    <mergeCell ref="A18:C18"/>
    <mergeCell ref="D20:E20"/>
    <mergeCell ref="D21:E21"/>
    <mergeCell ref="D27:E27"/>
    <mergeCell ref="A22:E22"/>
    <mergeCell ref="A23:C25"/>
    <mergeCell ref="F21:G21"/>
    <mergeCell ref="D14:E14"/>
    <mergeCell ref="D15:E15"/>
    <mergeCell ref="A16:C16"/>
    <mergeCell ref="A21:C21"/>
    <mergeCell ref="F19:G19"/>
    <mergeCell ref="F16:G16"/>
    <mergeCell ref="D16:E16"/>
    <mergeCell ref="D19:E19"/>
    <mergeCell ref="F14:G14"/>
    <mergeCell ref="A13:C13"/>
    <mergeCell ref="A12:C12"/>
    <mergeCell ref="D13:E13"/>
    <mergeCell ref="D12:E12"/>
    <mergeCell ref="A4:E4"/>
    <mergeCell ref="D9:E11"/>
    <mergeCell ref="F12:G12"/>
    <mergeCell ref="A6:E6"/>
    <mergeCell ref="F15:G15"/>
    <mergeCell ref="D17:E17"/>
    <mergeCell ref="D18:E18"/>
    <mergeCell ref="A2:L2"/>
    <mergeCell ref="A3:L3"/>
    <mergeCell ref="A5:E5"/>
    <mergeCell ref="A9:C11"/>
    <mergeCell ref="F9:G11"/>
    <mergeCell ref="J9:J11"/>
    <mergeCell ref="K9:K11"/>
    <mergeCell ref="H9:H11"/>
    <mergeCell ref="I9:I11"/>
    <mergeCell ref="L9:L11"/>
    <mergeCell ref="H23:H25"/>
    <mergeCell ref="I23:I25"/>
    <mergeCell ref="J23:J25"/>
    <mergeCell ref="K23:K25"/>
    <mergeCell ref="A36:L38"/>
    <mergeCell ref="L23:L25"/>
    <mergeCell ref="A26:C26"/>
    <mergeCell ref="D26:E26"/>
    <mergeCell ref="F26:G26"/>
    <mergeCell ref="A34:E34"/>
    <mergeCell ref="F33:G33"/>
    <mergeCell ref="F34:G34"/>
    <mergeCell ref="D23:E25"/>
    <mergeCell ref="F23:G25"/>
  </mergeCells>
  <printOptions/>
  <pageMargins left="0.19" right="0.75" top="0.23" bottom="0.19" header="0.5" footer="0.5"/>
  <pageSetup horizontalDpi="600" verticalDpi="600" orientation="landscape" paperSize="9" scale="83" r:id="rId1"/>
  <rowBreaks count="1" manualBreakCount="1">
    <brk id="55837" max="255" man="1"/>
  </rowBreaks>
  <ignoredErrors>
    <ignoredError sqref="H22 K22 H34 K34"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operater</dc:creator>
  <cp:keywords/>
  <dc:description/>
  <cp:lastModifiedBy>anto.krajina</cp:lastModifiedBy>
  <cp:lastPrinted>2012-02-16T10:16:35Z</cp:lastPrinted>
  <dcterms:created xsi:type="dcterms:W3CDTF">2007-06-26T14:38:02Z</dcterms:created>
  <dcterms:modified xsi:type="dcterms:W3CDTF">2012-02-20T14:21:20Z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1050</vt:i4>
  </property>
</Properties>
</file>