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ica.blagojevic\Desktop\Objava na stranici\"/>
    </mc:Choice>
  </mc:AlternateContent>
  <bookViews>
    <workbookView xWindow="0" yWindow="0" windowWidth="28800" windowHeight="12300"/>
  </bookViews>
  <sheets>
    <sheet name="BOS Stanje VD 31.12.2023." sheetId="1" r:id="rId1"/>
    <sheet name="BOS Stanje VG 31.12.2023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9" i="1" l="1"/>
  <c r="L507" i="1"/>
  <c r="M507" i="1"/>
  <c r="I519" i="1" l="1"/>
  <c r="L519" i="1"/>
  <c r="K519" i="1"/>
  <c r="J519" i="1"/>
  <c r="K507" i="1"/>
  <c r="J507" i="1"/>
  <c r="I507" i="1"/>
  <c r="K506" i="1"/>
  <c r="J506" i="1"/>
  <c r="I506" i="1"/>
  <c r="I37" i="2" l="1"/>
  <c r="K34" i="2"/>
  <c r="I34" i="2"/>
  <c r="F34" i="2"/>
  <c r="D34" i="2"/>
  <c r="K32" i="2"/>
  <c r="K31" i="2" s="1"/>
  <c r="K37" i="2" s="1"/>
  <c r="I31" i="2"/>
  <c r="F31" i="2"/>
  <c r="D31" i="2"/>
  <c r="K22" i="2"/>
  <c r="I22" i="2"/>
  <c r="F22" i="2"/>
  <c r="D22" i="2"/>
  <c r="K13" i="2"/>
  <c r="K24" i="2" s="1"/>
  <c r="K38" i="2" s="1"/>
  <c r="I13" i="2"/>
  <c r="I24" i="2" s="1"/>
  <c r="I38" i="2" s="1"/>
  <c r="F13" i="2"/>
  <c r="D13" i="2"/>
  <c r="K516" i="1"/>
  <c r="K517" i="1" s="1"/>
  <c r="I516" i="1"/>
  <c r="I517" i="1" s="1"/>
</calcChain>
</file>

<file path=xl/sharedStrings.xml><?xml version="1.0" encoding="utf-8"?>
<sst xmlns="http://schemas.openxmlformats.org/spreadsheetml/2006/main" count="1310" uniqueCount="356">
  <si>
    <t>Broj: 07/3-16-13- 5751-1  /23</t>
  </si>
  <si>
    <t>Sarajevo, 30.06.2024. godine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</si>
  <si>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</si>
  <si>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Stanje vanjskog duga Bosne i Hercegovine na dan 31.12.2023. godine</t>
  </si>
  <si>
    <t xml:space="preserve"> </t>
  </si>
  <si>
    <t>Vanjski državni dug</t>
  </si>
  <si>
    <t>Originalna valuta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</si>
  <si>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</si>
  <si>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</si>
  <si>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Naziv projekta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</si>
  <si>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</si>
  <si>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</si>
  <si>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</si>
  <si>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</si>
  <si>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</si>
  <si>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</si>
  <si>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</si>
  <si>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Pariški klub kreditora - Austrija</t>
  </si>
  <si>
    <t>EUR</t>
  </si>
  <si>
    <t>Austrija (Pariški klub)</t>
  </si>
  <si>
    <t>A</t>
  </si>
  <si>
    <t>Pariški klub kreditora - Belgija</t>
  </si>
  <si>
    <t>USD</t>
  </si>
  <si>
    <t>Belgija (Pariški klub)</t>
  </si>
  <si>
    <t>Pariški klub kreditora - Francuska</t>
  </si>
  <si>
    <t>Francuska (Pariški klub)</t>
  </si>
  <si>
    <r>
      <t xml:space="preserve">Pariški klub kreditora - Italija </t>
    </r>
    <r>
      <rPr>
        <b/>
        <vertAlign val="superscript"/>
        <sz val="8"/>
        <rFont val="Times New Roman"/>
        <family val="1"/>
      </rPr>
      <t>4)</t>
    </r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</si>
  <si>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</si>
  <si>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</si>
  <si>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</si>
  <si>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</si>
  <si>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</si>
  <si>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B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</si>
  <si>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</si>
  <si>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</si>
  <si>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</si>
  <si>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</si>
  <si>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</si>
  <si>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</si>
  <si>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</si>
  <si>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</si>
  <si>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</si>
  <si>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</si>
  <si>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</si>
  <si>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</si>
  <si>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</si>
  <si>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</si>
  <si>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</si>
  <si>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r>
      <t xml:space="preserve">Novi dug </t>
    </r>
    <r>
      <rPr>
        <b/>
        <vertAlign val="superscript"/>
        <sz val="8"/>
        <rFont val="Times New Roman"/>
        <family val="1"/>
      </rPr>
      <t>5)</t>
    </r>
  </si>
  <si>
    <t>ERSTE Banka (EBA)</t>
  </si>
  <si>
    <t>Oprema za bolnicu Nevesinje</t>
  </si>
  <si>
    <t>Oprema za zdravstvene ustanove Unsko Sanskog kantona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</si>
  <si>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</si>
  <si>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</si>
  <si>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</si>
  <si>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</si>
  <si>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</si>
  <si>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</si>
  <si>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Javni prijevoz Sarajevo e-Mobility</t>
  </si>
  <si>
    <t>Kanalizacioni sistem Bijeljina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</si>
  <si>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</si>
  <si>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</si>
  <si>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</si>
  <si>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</si>
  <si>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</si>
  <si>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</si>
  <si>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</si>
  <si>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</si>
  <si>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</si>
  <si>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</si>
  <si>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</si>
  <si>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</si>
  <si>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</si>
  <si>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</si>
  <si>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</si>
  <si>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</si>
  <si>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</si>
  <si>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</si>
  <si>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</si>
  <si>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</si>
  <si>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</si>
  <si>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</si>
  <si>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Tramvajska pruga Ilidža-Hrasnica</t>
  </si>
  <si>
    <t>Vazdušni saobraćaj</t>
  </si>
  <si>
    <t>Vodosnabdijevanje Čapljine</t>
  </si>
  <si>
    <t>Vodovod Sarajevo</t>
  </si>
  <si>
    <t>Zeleni gradovi 2 - Vodovod Brčko</t>
  </si>
  <si>
    <t>Željeznice 2</t>
  </si>
  <si>
    <t>Evropska investiciona banka (EIB)</t>
  </si>
  <si>
    <t>Autoput Banja Luka - Doboj</t>
  </si>
  <si>
    <t>F</t>
  </si>
  <si>
    <t>Projekat gradskog prijevoza u Sarajevu A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</si>
  <si>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</si>
  <si>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</si>
  <si>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</si>
  <si>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</si>
  <si>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</si>
  <si>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</si>
  <si>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</si>
  <si>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</si>
  <si>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</si>
  <si>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</si>
  <si>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</si>
  <si>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</si>
  <si>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</si>
  <si>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</si>
  <si>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</si>
  <si>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</si>
  <si>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</si>
  <si>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</si>
  <si>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</si>
  <si>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</si>
  <si>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</si>
  <si>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</si>
  <si>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</si>
  <si>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</si>
  <si>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</si>
  <si>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</si>
  <si>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</si>
  <si>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</si>
  <si>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</si>
  <si>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</si>
  <si>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</si>
  <si>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</si>
  <si>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</si>
  <si>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</si>
  <si>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</si>
  <si>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</si>
  <si>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</si>
  <si>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</si>
  <si>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</si>
  <si>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</si>
  <si>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</si>
  <si>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</si>
  <si>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</si>
  <si>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</si>
  <si>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</si>
  <si>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</si>
  <si>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</si>
  <si>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</si>
  <si>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</si>
  <si>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</si>
  <si>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</si>
  <si>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</si>
  <si>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</si>
  <si>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</si>
  <si>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</si>
  <si>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</si>
  <si>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</si>
  <si>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r>
      <t xml:space="preserve">Sanacija vodovoda Unsko-Sanske regije </t>
    </r>
    <r>
      <rPr>
        <vertAlign val="superscript"/>
        <sz val="8"/>
        <rFont val="Times New Roman"/>
        <family val="1"/>
      </rPr>
      <t>6)</t>
    </r>
  </si>
  <si>
    <t>Struja SCADA</t>
  </si>
  <si>
    <t>Vjetroelektrana Mesihovina</t>
  </si>
  <si>
    <t>Vjetroelektrana Podveležje</t>
  </si>
  <si>
    <t>Vjetropark Hrgud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</si>
  <si>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</si>
  <si>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</si>
  <si>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</si>
  <si>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</si>
  <si>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</si>
  <si>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</si>
  <si>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</si>
  <si>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</si>
  <si>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</si>
  <si>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</si>
  <si>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</si>
  <si>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</si>
  <si>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</si>
  <si>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</si>
  <si>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</si>
  <si>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</si>
  <si>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</si>
  <si>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</si>
  <si>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</si>
  <si>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</si>
  <si>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</si>
  <si>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</si>
  <si>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</si>
  <si>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</si>
  <si>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</si>
  <si>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</si>
  <si>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</si>
  <si>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</si>
  <si>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</si>
  <si>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</si>
  <si>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</si>
  <si>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</si>
  <si>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</si>
  <si>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</si>
  <si>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</si>
  <si>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</si>
  <si>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</si>
  <si>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</si>
  <si>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</si>
  <si>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</si>
  <si>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</si>
  <si>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</si>
  <si>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</si>
  <si>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</si>
  <si>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</si>
  <si>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</si>
  <si>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</si>
  <si>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</si>
  <si>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</si>
  <si>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</si>
  <si>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</si>
  <si>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</si>
  <si>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</si>
  <si>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r>
      <t xml:space="preserve">Hitna obnova centralnog grijanja </t>
    </r>
    <r>
      <rPr>
        <vertAlign val="superscript"/>
        <sz val="8"/>
        <rFont val="Times New Roman"/>
        <family val="1"/>
      </rPr>
      <t>7)</t>
    </r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</si>
  <si>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</si>
  <si>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</si>
  <si>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</si>
  <si>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</si>
  <si>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</si>
  <si>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</si>
  <si>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</si>
  <si>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</si>
  <si>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</si>
  <si>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</si>
  <si>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</si>
  <si>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</si>
  <si>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</si>
  <si>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</si>
  <si>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</si>
  <si>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</si>
  <si>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</si>
  <si>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</si>
  <si>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r>
      <t xml:space="preserve">Hitno ponovno pokretanje industrije uključujući garancije za politički rizik </t>
    </r>
    <r>
      <rPr>
        <vertAlign val="superscript"/>
        <sz val="8"/>
        <rFont val="Times New Roman"/>
        <family val="1"/>
      </rPr>
      <t>8)</t>
    </r>
  </si>
  <si>
    <r>
      <t>Izvozna podrška preduzećima</t>
    </r>
    <r>
      <rPr>
        <vertAlign val="superscript"/>
        <sz val="8"/>
        <rFont val="Times New Roman"/>
        <family val="1"/>
      </rPr>
      <t xml:space="preserve"> 8)</t>
    </r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</si>
  <si>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</si>
  <si>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</si>
  <si>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</si>
  <si>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</si>
  <si>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</si>
  <si>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</si>
  <si>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</si>
  <si>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</si>
  <si>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</si>
  <si>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</si>
  <si>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</si>
  <si>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</si>
  <si>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</si>
  <si>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</si>
  <si>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</si>
  <si>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</si>
  <si>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</si>
  <si>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</si>
  <si>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</si>
  <si>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</si>
  <si>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</si>
  <si>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</si>
  <si>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</si>
  <si>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</si>
  <si>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</si>
  <si>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</si>
  <si>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</si>
  <si>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</si>
  <si>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</si>
  <si>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</si>
  <si>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</si>
  <si>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</si>
  <si>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</si>
  <si>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</si>
  <si>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</si>
  <si>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</si>
  <si>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</si>
  <si>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</si>
  <si>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</si>
  <si>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</si>
  <si>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</si>
  <si>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</si>
  <si>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</si>
  <si>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</si>
  <si>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</si>
  <si>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</si>
  <si>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</si>
  <si>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</si>
  <si>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</si>
  <si>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</si>
  <si>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</si>
  <si>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Rekonstrukcija kanalizacione mreže u Gradiški</t>
  </si>
  <si>
    <t>Voda i kanalizacija za Čelić</t>
  </si>
  <si>
    <t>Vlada Belgije (BEL)</t>
  </si>
  <si>
    <r>
      <t xml:space="preserve">Belgijski izvozni kredit broj 1 </t>
    </r>
    <r>
      <rPr>
        <vertAlign val="superscript"/>
        <sz val="8"/>
        <rFont val="Times New Roman"/>
        <family val="1"/>
      </rPr>
      <t>9)</t>
    </r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</si>
  <si>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</si>
  <si>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</si>
  <si>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</si>
  <si>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</si>
  <si>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</si>
  <si>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</si>
  <si>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</si>
  <si>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</si>
  <si>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</si>
  <si>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r>
      <t xml:space="preserve">Voda za Široki,Ljubuški i Fojnicu </t>
    </r>
    <r>
      <rPr>
        <vertAlign val="superscript"/>
        <sz val="8"/>
        <rFont val="Times New Roman"/>
        <family val="1"/>
      </rPr>
      <t>10)</t>
    </r>
  </si>
  <si>
    <t>Ukupno (Novi dug)</t>
  </si>
  <si>
    <t>Ukupno Državni dug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</si>
  <si>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</si>
  <si>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originalnoj valuti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</si>
  <si>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</si>
  <si>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</si>
  <si>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</si>
  <si>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</si>
  <si>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</si>
  <si>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</si>
  <si>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Novi dug</t>
  </si>
  <si>
    <t>Euro obveznice RS Bečka berza (BECBERZ)</t>
  </si>
  <si>
    <t>Obveznice RS druga emisija Londonska berza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</si>
  <si>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</si>
  <si>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</si>
  <si>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</si>
  <si>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</si>
  <si>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</si>
  <si>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</si>
  <si>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</si>
  <si>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</si>
  <si>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</si>
  <si>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</si>
  <si>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Željeznice</t>
  </si>
  <si>
    <t>Ukupno Dug entiteta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</si>
  <si>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</si>
  <si>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Eko Toplane Grad Banja Luka</t>
  </si>
  <si>
    <t>Vodovod 2 Grad Banja Luka</t>
  </si>
  <si>
    <t>Vodovod Grad Banja Luka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</si>
  <si>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</si>
  <si>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</si>
  <si>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</si>
  <si>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</si>
  <si>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</si>
  <si>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>2) Preračun u BAM/KM izvršen prema kursnoj listi CBBiH br 257  od 31.12.2023. godine. Za preračun valuta koje nisu uključene u dnevnu listu CBBiH korištena je posebna kursna lista CBBiH važeća za mjesec decembar 2023. godine.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</si>
  <si>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</si>
  <si>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</si>
  <si>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</si>
  <si>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</si>
  <si>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</si>
  <si>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</si>
  <si>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</si>
  <si>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</si>
  <si>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</si>
  <si>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</si>
  <si>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 xml:space="preserve">12) Ugovaranje i servisiranje ovih kredita vrši se direktno između jedinica lokalne smouprave i ino-kreditora. </t>
  </si>
  <si>
    <t>Stanje duga po izdatim vanjskim garancijama Bosne i Hercegovine na dan 31.12.2023. godine</t>
  </si>
  <si>
    <t>Vanjske državne garancije</t>
  </si>
  <si>
    <t xml:space="preserve"> Stanje duga-preračun u BAM/KM</t>
  </si>
  <si>
    <t>Autoput Banja Luka - Doboj Faza 1</t>
  </si>
  <si>
    <t>Koridor 5c u RS-u I dio</t>
  </si>
  <si>
    <t>Projekat centralnog grijanja u Prijedoru</t>
  </si>
  <si>
    <t>Vodovod i kanalizacija Bijeljina</t>
  </si>
  <si>
    <t>HE Dabar</t>
  </si>
  <si>
    <t>Ukupno vanjske državne garancije</t>
  </si>
  <si>
    <t/>
  </si>
  <si>
    <t>Vanjske garancije entiteta</t>
  </si>
  <si>
    <t xml:space="preserve"> Stanje duga u orginalnoj valuti</t>
  </si>
  <si>
    <t>Alta banka a.d. Beograd (ALTAB)</t>
  </si>
  <si>
    <t>AD Olimpijski centar Jahorina, Pale</t>
  </si>
  <si>
    <t>Garancija za Fond za zaštitu životne sredine i energetsku efikasnost Republike Srpske</t>
  </si>
  <si>
    <t>Ukupno vanjske  garancije eniteta</t>
  </si>
  <si>
    <t>Sveukupno vanjske  garancije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</si>
</sst>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21" fillId="0" borderId="0"/>
  </cellStyleXfs>
  <cellXfs count="16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1" applyFont="1"/>
    <xf numFmtId="0" fontId="6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center" vertical="top" wrapText="1"/>
    </xf>
    <xf numFmtId="0" fontId="11" fillId="2" borderId="0" xfId="0" applyFont="1" applyFill="1"/>
    <xf numFmtId="4" fontId="9" fillId="2" borderId="9" xfId="0" applyNumberFormat="1" applyFont="1" applyFill="1" applyBorder="1" applyAlignment="1">
      <alignment horizontal="right" vertical="top" wrapText="1"/>
    </xf>
    <xf numFmtId="0" fontId="11" fillId="2" borderId="9" xfId="0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righ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vertical="top" wrapText="1"/>
    </xf>
    <xf numFmtId="4" fontId="12" fillId="2" borderId="9" xfId="0" applyNumberFormat="1" applyFont="1" applyFill="1" applyBorder="1" applyAlignment="1">
      <alignment horizontal="right" vertical="top" wrapText="1"/>
    </xf>
    <xf numFmtId="4" fontId="9" fillId="2" borderId="12" xfId="0" applyNumberFormat="1" applyFont="1" applyFill="1" applyBorder="1" applyAlignment="1">
      <alignment horizontal="right" vertical="top" wrapText="1"/>
    </xf>
    <xf numFmtId="4" fontId="12" fillId="2" borderId="12" xfId="0" applyNumberFormat="1" applyFont="1" applyFill="1" applyBorder="1" applyAlignment="1">
      <alignment horizontal="right" vertical="top" wrapText="1"/>
    </xf>
    <xf numFmtId="0" fontId="16" fillId="0" borderId="0" xfId="1" applyFont="1"/>
    <xf numFmtId="0" fontId="17" fillId="0" borderId="1" xfId="1" applyFont="1" applyBorder="1" applyAlignment="1">
      <alignment horizontal="left" vertical="top" wrapText="1"/>
    </xf>
    <xf numFmtId="0" fontId="17" fillId="0" borderId="3" xfId="1" applyFont="1" applyBorder="1" applyAlignment="1">
      <alignment horizontal="left"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center" vertical="top" wrapText="1"/>
    </xf>
    <xf numFmtId="0" fontId="18" fillId="0" borderId="0" xfId="0" applyFont="1"/>
    <xf numFmtId="0" fontId="19" fillId="0" borderId="0" xfId="1" applyFont="1"/>
    <xf numFmtId="0" fontId="17" fillId="0" borderId="0" xfId="1" applyFont="1"/>
    <xf numFmtId="0" fontId="17" fillId="0" borderId="15" xfId="1" applyFont="1" applyBorder="1"/>
    <xf numFmtId="4" fontId="17" fillId="0" borderId="15" xfId="1" applyNumberFormat="1" applyFont="1" applyBorder="1"/>
    <xf numFmtId="4" fontId="17" fillId="0" borderId="0" xfId="1" applyNumberFormat="1" applyFont="1"/>
    <xf numFmtId="4" fontId="18" fillId="0" borderId="0" xfId="0" applyNumberFormat="1" applyFont="1"/>
    <xf numFmtId="0" fontId="12" fillId="0" borderId="10" xfId="1" applyFont="1" applyBorder="1" applyAlignment="1">
      <alignment horizontal="left" vertical="top" wrapText="1"/>
    </xf>
    <xf numFmtId="4" fontId="9" fillId="0" borderId="9" xfId="1" applyNumberFormat="1" applyFont="1" applyBorder="1" applyAlignment="1">
      <alignment horizontal="righ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4" fontId="12" fillId="0" borderId="16" xfId="1" applyNumberFormat="1" applyFont="1" applyBorder="1" applyAlignment="1">
      <alignment horizontal="center" vertical="top" wrapText="1"/>
    </xf>
    <xf numFmtId="0" fontId="12" fillId="0" borderId="16" xfId="1" applyFont="1" applyBorder="1" applyAlignment="1">
      <alignment horizontal="center" vertical="top" wrapText="1"/>
    </xf>
    <xf numFmtId="4" fontId="9" fillId="0" borderId="19" xfId="1" applyNumberFormat="1" applyFont="1" applyBorder="1" applyAlignment="1">
      <alignment horizontal="right" vertical="top" wrapText="1"/>
    </xf>
    <xf numFmtId="4" fontId="18" fillId="0" borderId="20" xfId="0" applyNumberFormat="1" applyFont="1" applyBorder="1"/>
    <xf numFmtId="0" fontId="9" fillId="0" borderId="9" xfId="1" applyFont="1" applyBorder="1" applyAlignment="1">
      <alignment horizontal="left" vertical="top" wrapText="1"/>
    </xf>
    <xf numFmtId="4" fontId="12" fillId="0" borderId="9" xfId="1" applyNumberFormat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4" fontId="18" fillId="0" borderId="0" xfId="0" applyNumberFormat="1" applyFont="1" applyBorder="1"/>
    <xf numFmtId="4" fontId="9" fillId="0" borderId="21" xfId="1" applyNumberFormat="1" applyFont="1" applyBorder="1" applyAlignment="1">
      <alignment horizontal="center" vertical="top" wrapText="1"/>
    </xf>
    <xf numFmtId="4" fontId="9" fillId="0" borderId="21" xfId="1" applyNumberFormat="1" applyFont="1" applyBorder="1" applyAlignment="1">
      <alignment horizontal="right" vertical="top" wrapText="1"/>
    </xf>
    <xf numFmtId="0" fontId="20" fillId="0" borderId="0" xfId="0" applyFont="1"/>
    <xf numFmtId="0" fontId="9" fillId="0" borderId="0" xfId="1" applyFont="1" applyAlignment="1">
      <alignment vertical="center"/>
    </xf>
    <xf numFmtId="0" fontId="12" fillId="0" borderId="0" xfId="1" applyFont="1"/>
    <xf numFmtId="0" fontId="1" fillId="0" borderId="0" xfId="1"/>
    <xf numFmtId="0" fontId="12" fillId="0" borderId="0" xfId="1" applyFont="1" applyAlignment="1">
      <alignment vertical="center"/>
    </xf>
    <xf numFmtId="0" fontId="20" fillId="0" borderId="0" xfId="1" applyFont="1"/>
    <xf numFmtId="0" fontId="0" fillId="3" borderId="0" xfId="0" applyFill="1"/>
    <xf numFmtId="0" fontId="18" fillId="0" borderId="0" xfId="3" applyFont="1"/>
    <xf numFmtId="0" fontId="1" fillId="0" borderId="0" xfId="3"/>
    <xf numFmtId="0" fontId="16" fillId="2" borderId="0" xfId="1" applyFont="1" applyFill="1"/>
    <xf numFmtId="0" fontId="22" fillId="2" borderId="0" xfId="4" applyFont="1" applyFill="1" applyAlignment="1">
      <alignment horizontal="center"/>
    </xf>
    <xf numFmtId="0" fontId="22" fillId="2" borderId="0" xfId="0" applyFont="1" applyFill="1"/>
    <xf numFmtId="0" fontId="17" fillId="2" borderId="0" xfId="3" applyFont="1" applyFill="1"/>
    <xf numFmtId="0" fontId="22" fillId="2" borderId="0" xfId="2" applyFont="1" applyFill="1" applyAlignment="1">
      <alignment horizontal="right"/>
    </xf>
    <xf numFmtId="0" fontId="19" fillId="2" borderId="0" xfId="3" applyFont="1" applyFill="1" applyAlignment="1">
      <alignment horizontal="center" vertical="top" wrapText="1"/>
    </xf>
    <xf numFmtId="0" fontId="19" fillId="2" borderId="0" xfId="3" applyFont="1" applyFill="1"/>
    <xf numFmtId="0" fontId="9" fillId="2" borderId="0" xfId="3" applyFont="1" applyFill="1"/>
    <xf numFmtId="0" fontId="12" fillId="2" borderId="0" xfId="3" applyFont="1" applyFill="1"/>
    <xf numFmtId="0" fontId="23" fillId="0" borderId="0" xfId="3" applyFont="1" applyAlignment="1">
      <alignment horizontal="center" vertical="top" wrapText="1"/>
    </xf>
    <xf numFmtId="0" fontId="9" fillId="2" borderId="0" xfId="3" applyFont="1" applyFill="1" applyAlignment="1">
      <alignment horizontal="left" vertical="top" wrapText="1"/>
    </xf>
    <xf numFmtId="0" fontId="24" fillId="0" borderId="8" xfId="3" applyFont="1" applyBorder="1" applyAlignment="1">
      <alignment horizontal="center" vertical="top" wrapText="1"/>
    </xf>
    <xf numFmtId="0" fontId="24" fillId="0" borderId="8" xfId="3" applyFont="1" applyBorder="1" applyAlignment="1">
      <alignment vertical="top" wrapText="1"/>
    </xf>
    <xf numFmtId="0" fontId="24" fillId="0" borderId="4" xfId="3" applyFont="1" applyBorder="1" applyAlignment="1">
      <alignment horizontal="left" vertical="top" wrapText="1"/>
    </xf>
    <xf numFmtId="0" fontId="24" fillId="0" borderId="5" xfId="3" applyFont="1" applyBorder="1" applyAlignment="1">
      <alignment horizontal="left" vertical="top" wrapText="1"/>
    </xf>
    <xf numFmtId="0" fontId="25" fillId="0" borderId="4" xfId="3" applyFont="1" applyBorder="1" applyAlignment="1">
      <alignment horizontal="left" vertical="top" wrapText="1"/>
    </xf>
    <xf numFmtId="0" fontId="25" fillId="0" borderId="5" xfId="3" applyFont="1" applyBorder="1" applyAlignment="1">
      <alignment horizontal="left" vertical="top" wrapText="1"/>
    </xf>
    <xf numFmtId="0" fontId="20" fillId="0" borderId="0" xfId="3" applyFont="1"/>
    <xf numFmtId="4" fontId="26" fillId="2" borderId="8" xfId="3" applyNumberFormat="1" applyFont="1" applyFill="1" applyBorder="1" applyAlignment="1">
      <alignment horizontal="right" vertical="top" wrapText="1"/>
    </xf>
    <xf numFmtId="4" fontId="25" fillId="2" borderId="8" xfId="3" applyNumberFormat="1" applyFont="1" applyFill="1" applyBorder="1" applyAlignment="1">
      <alignment horizontal="right" vertical="top" wrapText="1"/>
    </xf>
    <xf numFmtId="0" fontId="20" fillId="2" borderId="0" xfId="3" applyFont="1" applyFill="1"/>
    <xf numFmtId="0" fontId="25" fillId="2" borderId="8" xfId="3" applyFont="1" applyFill="1" applyBorder="1" applyAlignment="1">
      <alignment horizontal="left" vertical="top" wrapText="1"/>
    </xf>
    <xf numFmtId="0" fontId="25" fillId="2" borderId="8" xfId="3" applyFont="1" applyFill="1" applyBorder="1" applyAlignment="1">
      <alignment horizontal="center" vertical="top" wrapText="1"/>
    </xf>
    <xf numFmtId="4" fontId="25" fillId="2" borderId="9" xfId="0" applyNumberFormat="1" applyFont="1" applyFill="1" applyBorder="1" applyAlignment="1">
      <alignment horizontal="right" vertical="top" wrapText="1"/>
    </xf>
    <xf numFmtId="0" fontId="25" fillId="2" borderId="8" xfId="3" applyFont="1" applyFill="1" applyBorder="1" applyAlignment="1">
      <alignment horizontal="right" vertical="top" wrapText="1"/>
    </xf>
    <xf numFmtId="4" fontId="25" fillId="2" borderId="12" xfId="0" applyNumberFormat="1" applyFont="1" applyFill="1" applyBorder="1" applyAlignment="1">
      <alignment horizontal="right" vertical="top" wrapText="1"/>
    </xf>
    <xf numFmtId="0" fontId="25" fillId="2" borderId="9" xfId="0" applyFont="1" applyFill="1" applyBorder="1" applyAlignment="1">
      <alignment horizontal="right" vertical="top" wrapText="1"/>
    </xf>
    <xf numFmtId="0" fontId="24" fillId="2" borderId="8" xfId="3" applyFont="1" applyFill="1" applyBorder="1" applyAlignment="1">
      <alignment horizontal="left" vertical="top" wrapText="1"/>
    </xf>
    <xf numFmtId="0" fontId="24" fillId="2" borderId="8" xfId="3" applyFont="1" applyFill="1" applyBorder="1" applyAlignment="1">
      <alignment horizontal="center" vertical="top" wrapText="1"/>
    </xf>
    <xf numFmtId="4" fontId="24" fillId="2" borderId="9" xfId="0" applyNumberFormat="1" applyFont="1" applyFill="1" applyBorder="1" applyAlignment="1">
      <alignment horizontal="right" vertical="top" wrapText="1"/>
    </xf>
    <xf numFmtId="4" fontId="24" fillId="2" borderId="12" xfId="0" applyNumberFormat="1" applyFont="1" applyFill="1" applyBorder="1" applyAlignment="1">
      <alignment horizontal="right" vertical="top" wrapText="1"/>
    </xf>
    <xf numFmtId="4" fontId="24" fillId="2" borderId="8" xfId="3" applyNumberFormat="1" applyFont="1" applyFill="1" applyBorder="1" applyAlignment="1">
      <alignment horizontal="right" vertical="top" wrapText="1"/>
    </xf>
    <xf numFmtId="0" fontId="1" fillId="2" borderId="0" xfId="3" applyFill="1"/>
    <xf numFmtId="0" fontId="24" fillId="2" borderId="9" xfId="0" applyFont="1" applyFill="1" applyBorder="1" applyAlignment="1">
      <alignment horizontal="right" vertical="top" wrapText="1"/>
    </xf>
    <xf numFmtId="4" fontId="24" fillId="2" borderId="8" xfId="0" applyNumberFormat="1" applyFont="1" applyFill="1" applyBorder="1" applyAlignment="1">
      <alignment horizontal="right" vertical="top" wrapText="1"/>
    </xf>
    <xf numFmtId="0" fontId="25" fillId="2" borderId="8" xfId="3" applyFont="1" applyFill="1" applyBorder="1"/>
    <xf numFmtId="0" fontId="24" fillId="2" borderId="8" xfId="0" applyFont="1" applyFill="1" applyBorder="1" applyAlignment="1">
      <alignment horizontal="right" vertical="top" wrapText="1"/>
    </xf>
    <xf numFmtId="4" fontId="26" fillId="2" borderId="8" xfId="0" applyNumberFormat="1" applyFont="1" applyFill="1" applyBorder="1" applyAlignment="1">
      <alignment horizontal="right" vertical="top" wrapText="1"/>
    </xf>
    <xf numFmtId="4" fontId="26" fillId="2" borderId="3" xfId="0" applyNumberFormat="1" applyFont="1" applyFill="1" applyBorder="1" applyAlignment="1">
      <alignment horizontal="right" vertical="top" wrapText="1"/>
    </xf>
    <xf numFmtId="0" fontId="24" fillId="0" borderId="0" xfId="3" applyFont="1" applyAlignment="1">
      <alignment horizontal="center" vertical="top" wrapText="1"/>
    </xf>
    <xf numFmtId="0" fontId="24" fillId="0" borderId="0" xfId="3" applyFont="1"/>
    <xf numFmtId="0" fontId="27" fillId="0" borderId="0" xfId="3" applyFont="1" applyAlignment="1">
      <alignment horizontal="left" vertical="top" wrapText="1"/>
    </xf>
    <xf numFmtId="0" fontId="24" fillId="0" borderId="2" xfId="3" applyFont="1" applyBorder="1" applyAlignment="1">
      <alignment horizontal="center" vertical="top" wrapText="1"/>
    </xf>
    <xf numFmtId="4" fontId="27" fillId="0" borderId="8" xfId="3" applyNumberFormat="1" applyFont="1" applyBorder="1" applyAlignment="1">
      <alignment horizontal="right" vertical="top" wrapText="1"/>
    </xf>
    <xf numFmtId="4" fontId="24" fillId="0" borderId="8" xfId="3" applyNumberFormat="1" applyFont="1" applyBorder="1" applyAlignment="1">
      <alignment horizontal="right" vertical="top" wrapText="1"/>
    </xf>
    <xf numFmtId="0" fontId="28" fillId="0" borderId="0" xfId="3" applyFont="1"/>
    <xf numFmtId="0" fontId="24" fillId="2" borderId="3" xfId="3" applyFont="1" applyFill="1" applyBorder="1" applyAlignment="1">
      <alignment horizontal="left" vertical="top" wrapText="1"/>
    </xf>
    <xf numFmtId="0" fontId="24" fillId="2" borderId="8" xfId="3" applyFont="1" applyFill="1" applyBorder="1" applyAlignment="1">
      <alignment horizontal="right" vertical="top" wrapText="1"/>
    </xf>
    <xf numFmtId="0" fontId="29" fillId="2" borderId="0" xfId="3" applyFont="1" applyFill="1"/>
    <xf numFmtId="0" fontId="25" fillId="2" borderId="9" xfId="0" applyFont="1" applyFill="1" applyBorder="1" applyAlignment="1">
      <alignment horizontal="left" vertical="top" wrapText="1"/>
    </xf>
    <xf numFmtId="4" fontId="25" fillId="2" borderId="8" xfId="0" applyNumberFormat="1" applyFont="1" applyFill="1" applyBorder="1" applyAlignment="1">
      <alignment horizontal="right" vertical="top" wrapText="1"/>
    </xf>
    <xf numFmtId="4" fontId="27" fillId="0" borderId="8" xfId="3" applyNumberFormat="1" applyFont="1" applyBorder="1" applyAlignment="1">
      <alignment horizontal="center" vertical="top" wrapText="1"/>
    </xf>
    <xf numFmtId="4" fontId="24" fillId="0" borderId="8" xfId="3" applyNumberFormat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righ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49" fontId="14" fillId="0" borderId="14" xfId="1" applyNumberFormat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6" xfId="1" applyFont="1" applyBorder="1" applyAlignment="1">
      <alignment horizontal="center" vertical="top" wrapText="1"/>
    </xf>
    <xf numFmtId="0" fontId="9" fillId="0" borderId="17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0" fontId="9" fillId="0" borderId="21" xfId="1" applyFont="1" applyBorder="1" applyAlignment="1">
      <alignment horizontal="center" vertical="top" wrapText="1"/>
    </xf>
    <xf numFmtId="0" fontId="9" fillId="0" borderId="22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4" fillId="0" borderId="3" xfId="3" applyFont="1" applyBorder="1" applyAlignment="1">
      <alignment horizontal="left" vertical="top" wrapText="1"/>
    </xf>
    <xf numFmtId="0" fontId="24" fillId="0" borderId="4" xfId="3" applyFont="1" applyBorder="1" applyAlignment="1">
      <alignment horizontal="left" vertical="top" wrapText="1"/>
    </xf>
    <xf numFmtId="0" fontId="24" fillId="0" borderId="23" xfId="3" applyFont="1" applyBorder="1" applyAlignment="1">
      <alignment horizontal="left" vertical="top" wrapText="1"/>
    </xf>
    <xf numFmtId="0" fontId="24" fillId="0" borderId="2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top" wrapText="1"/>
    </xf>
    <xf numFmtId="0" fontId="24" fillId="0" borderId="4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left" vertical="top" wrapText="1"/>
    </xf>
    <xf numFmtId="0" fontId="25" fillId="0" borderId="3" xfId="3" applyFont="1" applyBorder="1" applyAlignment="1">
      <alignment horizontal="left" vertical="top" wrapText="1"/>
    </xf>
    <xf numFmtId="0" fontId="25" fillId="0" borderId="4" xfId="3" applyFont="1" applyBorder="1" applyAlignment="1">
      <alignment horizontal="left" vertical="top" wrapText="1"/>
    </xf>
    <xf numFmtId="0" fontId="25" fillId="0" borderId="23" xfId="3" applyFont="1" applyBorder="1" applyAlignment="1">
      <alignment horizontal="left" vertical="top" wrapText="1"/>
    </xf>
    <xf numFmtId="0" fontId="25" fillId="2" borderId="8" xfId="3" applyFont="1" applyFill="1" applyBorder="1" applyAlignment="1">
      <alignment horizontal="right" vertical="top" wrapText="1"/>
    </xf>
    <xf numFmtId="0" fontId="25" fillId="2" borderId="8" xfId="3" applyFont="1" applyFill="1" applyBorder="1" applyAlignment="1">
      <alignment horizontal="left" vertical="top" wrapText="1"/>
    </xf>
    <xf numFmtId="0" fontId="27" fillId="2" borderId="8" xfId="3" applyFont="1" applyFill="1" applyBorder="1" applyAlignment="1">
      <alignment horizontal="left" vertical="top" wrapText="1"/>
    </xf>
    <xf numFmtId="0" fontId="24" fillId="0" borderId="24" xfId="3" applyFont="1" applyBorder="1" applyAlignment="1">
      <alignment horizontal="center" vertical="center" wrapText="1"/>
    </xf>
    <xf numFmtId="0" fontId="24" fillId="0" borderId="2" xfId="3" applyFont="1" applyBorder="1" applyAlignment="1">
      <alignment vertical="center" wrapText="1"/>
    </xf>
    <xf numFmtId="0" fontId="24" fillId="0" borderId="24" xfId="3" applyFont="1" applyBorder="1" applyAlignment="1">
      <alignment vertical="center" wrapText="1"/>
    </xf>
    <xf numFmtId="0" fontId="27" fillId="0" borderId="8" xfId="3" applyFont="1" applyBorder="1" applyAlignment="1">
      <alignment horizontal="center" vertical="top" wrapText="1"/>
    </xf>
    <xf numFmtId="0" fontId="24" fillId="0" borderId="8" xfId="3" applyFont="1" applyBorder="1" applyAlignment="1">
      <alignment horizontal="right" vertical="top" wrapText="1"/>
    </xf>
    <xf numFmtId="0" fontId="24" fillId="0" borderId="8" xfId="3" applyFont="1" applyBorder="1" applyAlignment="1">
      <alignment horizontal="center" vertical="top" wrapText="1"/>
    </xf>
  </cellXfs>
  <cellStyles count="5">
    <cellStyle name="Normal" xfId="0" builtinId="0"/>
    <cellStyle name="Normal 2" xfId="4"/>
    <cellStyle name="Normal 20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8"/>
  <sheetViews>
    <sheetView showGridLines="0" tabSelected="1" topLeftCell="D490" workbookViewId="0">
      <selection activeCell="K521" sqref="K521"/>
    </sheetView>
  </sheetViews>
  <sheetFormatPr defaultRowHeight="15" x14ac:dyDescent="0.25"/>
  <cols>
    <col min="1" max="1" width="70.5703125" style="14" customWidth="1"/>
    <col min="2" max="2" width="6" style="14" customWidth="1"/>
    <col min="3" max="3" width="12.7109375" style="14" customWidth="1"/>
    <col min="4" max="4" width="31" style="14" customWidth="1"/>
    <col min="5" max="8" width="16.7109375" style="14" customWidth="1"/>
    <col min="9" max="9" width="17" style="14" customWidth="1"/>
    <col min="10" max="12" width="16.7109375" style="14" customWidth="1"/>
    <col min="13" max="13" width="16.85546875" style="14" customWidth="1"/>
    <col min="14" max="14" width="0.140625" style="14" customWidth="1"/>
    <col min="15" max="15" width="9.140625" style="14"/>
    <col min="16" max="16" width="12.7109375" style="14" bestFit="1" customWidth="1"/>
    <col min="17" max="22" width="9.140625" style="14"/>
    <col min="23" max="16383" width="0" style="14" hidden="1" customWidth="1"/>
    <col min="16384" max="16384" width="13.85546875" style="14" customWidth="1"/>
  </cols>
  <sheetData>
    <row r="1" spans="1:15" s="5" customFormat="1" ht="14.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5" s="5" customFormat="1" ht="14.1" customHeight="1" x14ac:dyDescent="0.2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5" s="5" customFormat="1" ht="14.1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5" s="5" customFormat="1" ht="14.1" customHeight="1" x14ac:dyDescent="0.2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5" s="5" customFormat="1" ht="14.1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s="5" customFormat="1" ht="14.1" customHeight="1" x14ac:dyDescent="0.2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5" s="5" customFormat="1" ht="14.1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5" s="5" customFormat="1" ht="14.1" customHeight="1" x14ac:dyDescent="0.2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5" s="5" customFormat="1" ht="14.1" customHeight="1" x14ac:dyDescent="0.2">
      <c r="A9" s="112" t="s">
        <v>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5" t="s">
        <v>4</v>
      </c>
    </row>
    <row r="10" spans="1:15" s="5" customFormat="1" ht="14.1" customHeight="1" x14ac:dyDescent="0.2">
      <c r="A10" s="113" t="s">
        <v>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5" s="5" customFormat="1" ht="16.5" customHeight="1" x14ac:dyDescent="0.2">
      <c r="A11" s="10"/>
      <c r="B11" s="10"/>
      <c r="C11" s="114" t="s">
        <v>6</v>
      </c>
      <c r="D11" s="11"/>
      <c r="E11" s="116" t="s">
        <v>7</v>
      </c>
      <c r="F11" s="116"/>
      <c r="G11" s="116"/>
      <c r="H11" s="117"/>
      <c r="I11" s="11"/>
      <c r="J11" s="116" t="s">
        <v>8</v>
      </c>
      <c r="K11" s="116"/>
      <c r="L11" s="116"/>
      <c r="M11" s="117"/>
    </row>
    <row r="12" spans="1:15" s="5" customFormat="1" ht="30.75" customHeight="1" x14ac:dyDescent="0.2">
      <c r="A12" s="12" t="s">
        <v>9</v>
      </c>
      <c r="B12" s="12" t="s">
        <v>10</v>
      </c>
      <c r="C12" s="115"/>
      <c r="D12" s="13" t="s">
        <v>11</v>
      </c>
      <c r="E12" s="13" t="s">
        <v>12</v>
      </c>
      <c r="F12" s="13" t="s">
        <v>13</v>
      </c>
      <c r="G12" s="13" t="s">
        <v>14</v>
      </c>
      <c r="H12" s="13" t="s">
        <v>15</v>
      </c>
      <c r="I12" s="13" t="s">
        <v>11</v>
      </c>
      <c r="J12" s="13" t="s">
        <v>12</v>
      </c>
      <c r="K12" s="13" t="s">
        <v>13</v>
      </c>
      <c r="L12" s="13" t="s">
        <v>14</v>
      </c>
      <c r="M12" s="13" t="s">
        <v>15</v>
      </c>
    </row>
    <row r="13" spans="1:15" x14ac:dyDescent="0.25">
      <c r="A13" s="118" t="s">
        <v>16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1:15" x14ac:dyDescent="0.25">
      <c r="A14" s="118" t="s">
        <v>17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/>
    </row>
    <row r="15" spans="1:15" x14ac:dyDescent="0.25">
      <c r="A15" s="121" t="s">
        <v>18</v>
      </c>
      <c r="B15" s="122"/>
      <c r="C15" s="122"/>
      <c r="D15" s="15">
        <v>54980261.380000003</v>
      </c>
      <c r="E15" s="15">
        <v>28757425.719999999</v>
      </c>
      <c r="F15" s="15">
        <v>26222835.66</v>
      </c>
      <c r="G15" s="16"/>
      <c r="H15" s="16"/>
      <c r="I15" s="15">
        <v>107532044.61484499</v>
      </c>
      <c r="J15" s="15">
        <v>56244635.945947602</v>
      </c>
      <c r="K15" s="15">
        <v>51287408.6688978</v>
      </c>
      <c r="L15" s="16"/>
      <c r="M15" s="17"/>
    </row>
    <row r="16" spans="1:15" x14ac:dyDescent="0.25">
      <c r="A16" s="18" t="s">
        <v>19</v>
      </c>
      <c r="B16" s="18" t="s">
        <v>20</v>
      </c>
      <c r="C16" s="19" t="s">
        <v>18</v>
      </c>
      <c r="D16" s="15">
        <v>54980261.380000003</v>
      </c>
      <c r="E16" s="20">
        <v>28757425.719999999</v>
      </c>
      <c r="F16" s="20">
        <v>26222835.66</v>
      </c>
      <c r="G16" s="16"/>
      <c r="H16" s="16"/>
      <c r="I16" s="15">
        <v>107532044.61484499</v>
      </c>
      <c r="J16" s="20">
        <v>56244635.945947602</v>
      </c>
      <c r="K16" s="20">
        <v>51287408.6688978</v>
      </c>
      <c r="L16" s="16"/>
      <c r="M16" s="17"/>
    </row>
    <row r="17" spans="1:13" x14ac:dyDescent="0.25">
      <c r="A17" s="118" t="s">
        <v>21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20"/>
    </row>
    <row r="18" spans="1:13" x14ac:dyDescent="0.25">
      <c r="A18" s="121" t="s">
        <v>18</v>
      </c>
      <c r="B18" s="122"/>
      <c r="C18" s="122"/>
      <c r="D18" s="15">
        <v>2206101.2400000002</v>
      </c>
      <c r="E18" s="15">
        <v>359065.04</v>
      </c>
      <c r="F18" s="15">
        <v>1847036.2</v>
      </c>
      <c r="G18" s="16"/>
      <c r="H18" s="16"/>
      <c r="I18" s="15">
        <v>4314758.9882292002</v>
      </c>
      <c r="J18" s="15">
        <v>702270.17718320002</v>
      </c>
      <c r="K18" s="15">
        <v>3612488.8110460001</v>
      </c>
      <c r="L18" s="16"/>
      <c r="M18" s="17"/>
    </row>
    <row r="19" spans="1:13" x14ac:dyDescent="0.25">
      <c r="A19" s="121" t="s">
        <v>22</v>
      </c>
      <c r="B19" s="122"/>
      <c r="C19" s="122"/>
      <c r="D19" s="15">
        <v>698442.42</v>
      </c>
      <c r="E19" s="15">
        <v>698442.42</v>
      </c>
      <c r="F19" s="20"/>
      <c r="G19" s="16"/>
      <c r="H19" s="16"/>
      <c r="I19" s="15">
        <v>1236230.5114364401</v>
      </c>
      <c r="J19" s="15">
        <v>1236230.5114364401</v>
      </c>
      <c r="K19" s="20"/>
      <c r="L19" s="16"/>
      <c r="M19" s="17"/>
    </row>
    <row r="20" spans="1:13" x14ac:dyDescent="0.25">
      <c r="A20" s="18" t="s">
        <v>23</v>
      </c>
      <c r="B20" s="18" t="s">
        <v>20</v>
      </c>
      <c r="C20" s="19" t="s">
        <v>18</v>
      </c>
      <c r="D20" s="15">
        <v>2206101.2400000002</v>
      </c>
      <c r="E20" s="20">
        <v>359065.04</v>
      </c>
      <c r="F20" s="20">
        <v>1847036.2</v>
      </c>
      <c r="G20" s="16"/>
      <c r="H20" s="16"/>
      <c r="I20" s="15">
        <v>4314758.9882292002</v>
      </c>
      <c r="J20" s="20">
        <v>702270.17718320002</v>
      </c>
      <c r="K20" s="20">
        <v>3612488.8110460001</v>
      </c>
      <c r="L20" s="16"/>
      <c r="M20" s="17"/>
    </row>
    <row r="21" spans="1:13" x14ac:dyDescent="0.25">
      <c r="A21" s="18" t="s">
        <v>23</v>
      </c>
      <c r="B21" s="18" t="s">
        <v>20</v>
      </c>
      <c r="C21" s="19" t="s">
        <v>22</v>
      </c>
      <c r="D21" s="15">
        <v>698442.42</v>
      </c>
      <c r="E21" s="20">
        <v>698442.42</v>
      </c>
      <c r="F21" s="20"/>
      <c r="G21" s="16"/>
      <c r="H21" s="16"/>
      <c r="I21" s="15">
        <v>1236230.5114364401</v>
      </c>
      <c r="J21" s="20">
        <v>1236230.5114364401</v>
      </c>
      <c r="K21" s="20"/>
      <c r="L21" s="16"/>
      <c r="M21" s="17"/>
    </row>
    <row r="22" spans="1:13" x14ac:dyDescent="0.25">
      <c r="A22" s="118" t="s">
        <v>24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/>
    </row>
    <row r="23" spans="1:13" x14ac:dyDescent="0.25">
      <c r="A23" s="121" t="s">
        <v>18</v>
      </c>
      <c r="B23" s="122"/>
      <c r="C23" s="122"/>
      <c r="D23" s="15">
        <v>97382350.359999999</v>
      </c>
      <c r="E23" s="15">
        <v>65223776.810000002</v>
      </c>
      <c r="F23" s="15">
        <v>32158573.550000001</v>
      </c>
      <c r="G23" s="16"/>
      <c r="H23" s="16"/>
      <c r="I23" s="15">
        <v>190463322.30459899</v>
      </c>
      <c r="J23" s="15">
        <v>127566619.398302</v>
      </c>
      <c r="K23" s="15">
        <v>62896702.906296499</v>
      </c>
      <c r="L23" s="16"/>
      <c r="M23" s="17"/>
    </row>
    <row r="24" spans="1:13" x14ac:dyDescent="0.25">
      <c r="A24" s="121" t="s">
        <v>22</v>
      </c>
      <c r="B24" s="122"/>
      <c r="C24" s="122"/>
      <c r="D24" s="15">
        <v>9185053.1300000008</v>
      </c>
      <c r="E24" s="15">
        <v>9185053.1300000008</v>
      </c>
      <c r="F24" s="20"/>
      <c r="G24" s="16"/>
      <c r="H24" s="16"/>
      <c r="I24" s="15">
        <v>16257378.7091437</v>
      </c>
      <c r="J24" s="15">
        <v>16257378.7091437</v>
      </c>
      <c r="K24" s="16"/>
      <c r="L24" s="16"/>
      <c r="M24" s="17"/>
    </row>
    <row r="25" spans="1:13" x14ac:dyDescent="0.25">
      <c r="A25" s="18" t="s">
        <v>25</v>
      </c>
      <c r="B25" s="18" t="s">
        <v>20</v>
      </c>
      <c r="C25" s="19" t="s">
        <v>18</v>
      </c>
      <c r="D25" s="15">
        <v>97382350.359999999</v>
      </c>
      <c r="E25" s="20">
        <v>65223776.810000002</v>
      </c>
      <c r="F25" s="20">
        <v>32158573.550000001</v>
      </c>
      <c r="G25" s="16"/>
      <c r="H25" s="16"/>
      <c r="I25" s="15">
        <v>190463322.30459899</v>
      </c>
      <c r="J25" s="20">
        <v>127566619.398302</v>
      </c>
      <c r="K25" s="20">
        <v>62896702.906296499</v>
      </c>
      <c r="L25" s="16"/>
      <c r="M25" s="17"/>
    </row>
    <row r="26" spans="1:13" x14ac:dyDescent="0.25">
      <c r="A26" s="18" t="s">
        <v>25</v>
      </c>
      <c r="B26" s="18" t="s">
        <v>20</v>
      </c>
      <c r="C26" s="19" t="s">
        <v>22</v>
      </c>
      <c r="D26" s="15">
        <v>9185053.1300000008</v>
      </c>
      <c r="E26" s="20">
        <v>9185053.1300000008</v>
      </c>
      <c r="F26" s="20"/>
      <c r="G26" s="16"/>
      <c r="H26" s="16"/>
      <c r="I26" s="15">
        <v>16257378.7091437</v>
      </c>
      <c r="J26" s="20">
        <v>16257378.7091437</v>
      </c>
      <c r="K26" s="16"/>
      <c r="L26" s="16"/>
      <c r="M26" s="17"/>
    </row>
    <row r="27" spans="1:13" x14ac:dyDescent="0.25">
      <c r="A27" s="118" t="s">
        <v>26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20"/>
    </row>
    <row r="28" spans="1:13" x14ac:dyDescent="0.25">
      <c r="A28" s="121" t="s">
        <v>18</v>
      </c>
      <c r="B28" s="122"/>
      <c r="C28" s="122"/>
      <c r="D28" s="15">
        <v>10323930.529999999</v>
      </c>
      <c r="E28" s="15">
        <v>4390915.74</v>
      </c>
      <c r="F28" s="15">
        <v>5933014.79</v>
      </c>
      <c r="G28" s="16"/>
      <c r="H28" s="16"/>
      <c r="I28" s="15">
        <v>20191853.048489898</v>
      </c>
      <c r="J28" s="15">
        <v>8587884.7317641992</v>
      </c>
      <c r="K28" s="15">
        <v>11603968.316725699</v>
      </c>
      <c r="L28" s="16"/>
      <c r="M28" s="17"/>
    </row>
    <row r="29" spans="1:13" x14ac:dyDescent="0.25">
      <c r="A29" s="121" t="s">
        <v>22</v>
      </c>
      <c r="B29" s="122"/>
      <c r="C29" s="122"/>
      <c r="D29" s="15">
        <v>15919862.85</v>
      </c>
      <c r="E29" s="15">
        <v>12493630.48</v>
      </c>
      <c r="F29" s="15">
        <v>3426232.37</v>
      </c>
      <c r="G29" s="16"/>
      <c r="H29" s="16"/>
      <c r="I29" s="15">
        <v>28177870.686968699</v>
      </c>
      <c r="J29" s="15">
        <v>22113501.064251401</v>
      </c>
      <c r="K29" s="15">
        <v>6064369.6227173395</v>
      </c>
      <c r="L29" s="16"/>
      <c r="M29" s="17"/>
    </row>
    <row r="30" spans="1:13" x14ac:dyDescent="0.25">
      <c r="A30" s="18" t="s">
        <v>27</v>
      </c>
      <c r="B30" s="18" t="s">
        <v>20</v>
      </c>
      <c r="C30" s="19" t="s">
        <v>18</v>
      </c>
      <c r="D30" s="15">
        <v>10323930.529999999</v>
      </c>
      <c r="E30" s="20">
        <v>4390915.74</v>
      </c>
      <c r="F30" s="20">
        <v>5933014.79</v>
      </c>
      <c r="G30" s="16"/>
      <c r="H30" s="16"/>
      <c r="I30" s="15">
        <v>20191853.048489898</v>
      </c>
      <c r="J30" s="20">
        <v>8587884.7317641992</v>
      </c>
      <c r="K30" s="20">
        <v>11603968.316725699</v>
      </c>
      <c r="L30" s="16"/>
      <c r="M30" s="17"/>
    </row>
    <row r="31" spans="1:13" x14ac:dyDescent="0.25">
      <c r="A31" s="18" t="s">
        <v>27</v>
      </c>
      <c r="B31" s="18" t="s">
        <v>20</v>
      </c>
      <c r="C31" s="19" t="s">
        <v>22</v>
      </c>
      <c r="D31" s="15">
        <v>15919862.85</v>
      </c>
      <c r="E31" s="20">
        <v>12493630.48</v>
      </c>
      <c r="F31" s="20">
        <v>3426232.37</v>
      </c>
      <c r="G31" s="16"/>
      <c r="H31" s="16"/>
      <c r="I31" s="15">
        <v>28177870.686968699</v>
      </c>
      <c r="J31" s="20">
        <v>22113501.064251401</v>
      </c>
      <c r="K31" s="20">
        <v>6064369.6227173395</v>
      </c>
      <c r="L31" s="16"/>
      <c r="M31" s="17"/>
    </row>
    <row r="32" spans="1:13" x14ac:dyDescent="0.25">
      <c r="A32" s="118" t="s">
        <v>28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x14ac:dyDescent="0.25">
      <c r="A33" s="121" t="s">
        <v>22</v>
      </c>
      <c r="B33" s="122"/>
      <c r="C33" s="122"/>
      <c r="D33" s="15">
        <v>15879366.65</v>
      </c>
      <c r="E33" s="15">
        <v>15879366.65</v>
      </c>
      <c r="F33" s="20"/>
      <c r="G33" s="16"/>
      <c r="H33" s="16"/>
      <c r="I33" s="15">
        <v>28106193.141900301</v>
      </c>
      <c r="J33" s="15">
        <v>28106193.141900301</v>
      </c>
      <c r="K33" s="16"/>
      <c r="L33" s="16"/>
      <c r="M33" s="17"/>
    </row>
    <row r="34" spans="1:13" x14ac:dyDescent="0.25">
      <c r="A34" s="18" t="s">
        <v>29</v>
      </c>
      <c r="B34" s="18" t="s">
        <v>20</v>
      </c>
      <c r="C34" s="19" t="s">
        <v>22</v>
      </c>
      <c r="D34" s="15">
        <v>15879366.65</v>
      </c>
      <c r="E34" s="20">
        <v>15879366.65</v>
      </c>
      <c r="F34" s="20"/>
      <c r="G34" s="16"/>
      <c r="H34" s="16"/>
      <c r="I34" s="15">
        <v>28106193.141900301</v>
      </c>
      <c r="J34" s="20">
        <v>28106193.141900301</v>
      </c>
      <c r="K34" s="16"/>
      <c r="L34" s="16"/>
      <c r="M34" s="17"/>
    </row>
    <row r="35" spans="1:13" x14ac:dyDescent="0.25">
      <c r="A35" s="118" t="s">
        <v>30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20"/>
    </row>
    <row r="36" spans="1:13" x14ac:dyDescent="0.25">
      <c r="A36" s="121" t="s">
        <v>18</v>
      </c>
      <c r="B36" s="122"/>
      <c r="C36" s="122"/>
      <c r="D36" s="15">
        <v>3397961.68</v>
      </c>
      <c r="E36" s="15">
        <v>2441859.54</v>
      </c>
      <c r="F36" s="15">
        <v>956102.14</v>
      </c>
      <c r="G36" s="16"/>
      <c r="H36" s="16"/>
      <c r="I36" s="15">
        <v>6645835.3925943999</v>
      </c>
      <c r="J36" s="15">
        <v>4775862.1441182001</v>
      </c>
      <c r="K36" s="15">
        <v>1869973.2484762</v>
      </c>
      <c r="L36" s="16"/>
      <c r="M36" s="17"/>
    </row>
    <row r="37" spans="1:13" x14ac:dyDescent="0.25">
      <c r="A37" s="123" t="s">
        <v>31</v>
      </c>
      <c r="B37" s="18" t="s">
        <v>20</v>
      </c>
      <c r="C37" s="19" t="s">
        <v>18</v>
      </c>
      <c r="D37" s="15">
        <v>3339744.78</v>
      </c>
      <c r="E37" s="20">
        <v>2383642.64</v>
      </c>
      <c r="F37" s="20">
        <v>956102.14</v>
      </c>
      <c r="G37" s="16"/>
      <c r="H37" s="16"/>
      <c r="I37" s="15">
        <v>6531973.0330673996</v>
      </c>
      <c r="J37" s="20">
        <v>4661999.7845911998</v>
      </c>
      <c r="K37" s="20">
        <v>1869973.2484762</v>
      </c>
      <c r="L37" s="16"/>
      <c r="M37" s="17"/>
    </row>
    <row r="38" spans="1:13" x14ac:dyDescent="0.25">
      <c r="A38" s="124"/>
      <c r="B38" s="18" t="s">
        <v>32</v>
      </c>
      <c r="C38" s="19" t="s">
        <v>18</v>
      </c>
      <c r="D38" s="15">
        <v>58216.9</v>
      </c>
      <c r="E38" s="20">
        <v>58216.9</v>
      </c>
      <c r="F38" s="16"/>
      <c r="G38" s="16"/>
      <c r="H38" s="16"/>
      <c r="I38" s="15">
        <v>113862.35952699999</v>
      </c>
      <c r="J38" s="20">
        <v>113862.35952699999</v>
      </c>
      <c r="K38" s="16"/>
      <c r="L38" s="16"/>
      <c r="M38" s="17"/>
    </row>
    <row r="39" spans="1:13" x14ac:dyDescent="0.25">
      <c r="A39" s="124"/>
      <c r="B39" s="18" t="s">
        <v>33</v>
      </c>
      <c r="C39" s="19" t="s">
        <v>18</v>
      </c>
      <c r="D39" s="15"/>
      <c r="E39" s="20"/>
      <c r="F39" s="20"/>
      <c r="G39" s="16"/>
      <c r="H39" s="16"/>
      <c r="I39" s="15"/>
      <c r="J39" s="20"/>
      <c r="K39" s="20"/>
      <c r="L39" s="16"/>
      <c r="M39" s="17"/>
    </row>
    <row r="40" spans="1:13" x14ac:dyDescent="0.25">
      <c r="A40" s="124"/>
      <c r="B40" s="18" t="s">
        <v>34</v>
      </c>
      <c r="C40" s="19" t="s">
        <v>18</v>
      </c>
      <c r="D40" s="15"/>
      <c r="E40" s="20"/>
      <c r="F40" s="20"/>
      <c r="G40" s="16"/>
      <c r="H40" s="16"/>
      <c r="I40" s="15"/>
      <c r="J40" s="20"/>
      <c r="K40" s="20"/>
      <c r="L40" s="16"/>
      <c r="M40" s="17"/>
    </row>
    <row r="41" spans="1:13" x14ac:dyDescent="0.25">
      <c r="A41" s="124"/>
      <c r="B41" s="18" t="s">
        <v>35</v>
      </c>
      <c r="C41" s="19" t="s">
        <v>18</v>
      </c>
      <c r="D41" s="15"/>
      <c r="E41" s="20"/>
      <c r="F41" s="20"/>
      <c r="G41" s="16"/>
      <c r="H41" s="16"/>
      <c r="I41" s="15"/>
      <c r="J41" s="20"/>
      <c r="K41" s="20"/>
      <c r="L41" s="16"/>
      <c r="M41" s="17"/>
    </row>
    <row r="42" spans="1:13" x14ac:dyDescent="0.25">
      <c r="A42" s="118" t="s">
        <v>36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20"/>
    </row>
    <row r="43" spans="1:13" x14ac:dyDescent="0.25">
      <c r="A43" s="121" t="s">
        <v>22</v>
      </c>
      <c r="B43" s="122"/>
      <c r="C43" s="122"/>
      <c r="D43" s="15">
        <v>1333246.82</v>
      </c>
      <c r="E43" s="15">
        <v>1048771.95</v>
      </c>
      <c r="F43" s="15">
        <v>284474.87</v>
      </c>
      <c r="G43" s="16"/>
      <c r="H43" s="16"/>
      <c r="I43" s="15">
        <v>2359822.8729572399</v>
      </c>
      <c r="J43" s="15">
        <v>1856307.4736049001</v>
      </c>
      <c r="K43" s="15">
        <v>503515.39935234003</v>
      </c>
      <c r="L43" s="16"/>
      <c r="M43" s="17"/>
    </row>
    <row r="44" spans="1:13" x14ac:dyDescent="0.25">
      <c r="A44" s="123" t="s">
        <v>37</v>
      </c>
      <c r="B44" s="18" t="s">
        <v>20</v>
      </c>
      <c r="C44" s="19" t="s">
        <v>22</v>
      </c>
      <c r="D44" s="15">
        <v>1333246.82</v>
      </c>
      <c r="E44" s="20">
        <v>1048771.95</v>
      </c>
      <c r="F44" s="20">
        <v>284474.87</v>
      </c>
      <c r="G44" s="16"/>
      <c r="H44" s="16"/>
      <c r="I44" s="15">
        <v>2359822.8729572399</v>
      </c>
      <c r="J44" s="20">
        <v>1856307.4736049001</v>
      </c>
      <c r="K44" s="20">
        <v>503515.39935234003</v>
      </c>
      <c r="L44" s="16"/>
      <c r="M44" s="17"/>
    </row>
    <row r="45" spans="1:13" x14ac:dyDescent="0.25">
      <c r="A45" s="124"/>
      <c r="B45" s="18" t="s">
        <v>32</v>
      </c>
      <c r="C45" s="19" t="s">
        <v>22</v>
      </c>
      <c r="D45" s="15"/>
      <c r="E45" s="16"/>
      <c r="F45" s="20"/>
      <c r="G45" s="16"/>
      <c r="H45" s="16"/>
      <c r="I45" s="15"/>
      <c r="J45" s="16"/>
      <c r="K45" s="20"/>
      <c r="L45" s="16"/>
      <c r="M45" s="17"/>
    </row>
    <row r="46" spans="1:13" x14ac:dyDescent="0.25">
      <c r="A46" s="118" t="s">
        <v>38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</row>
    <row r="47" spans="1:13" x14ac:dyDescent="0.25">
      <c r="A47" s="121" t="s">
        <v>22</v>
      </c>
      <c r="B47" s="122"/>
      <c r="C47" s="122"/>
      <c r="D47" s="15">
        <v>139551.46</v>
      </c>
      <c r="E47" s="15">
        <v>139551.46</v>
      </c>
      <c r="F47" s="16"/>
      <c r="G47" s="16"/>
      <c r="H47" s="16"/>
      <c r="I47" s="15">
        <v>247003.57227372</v>
      </c>
      <c r="J47" s="15">
        <v>247003.57227372</v>
      </c>
      <c r="K47" s="16"/>
      <c r="L47" s="16"/>
      <c r="M47" s="17"/>
    </row>
    <row r="48" spans="1:13" x14ac:dyDescent="0.25">
      <c r="A48" s="18" t="s">
        <v>39</v>
      </c>
      <c r="B48" s="18" t="s">
        <v>20</v>
      </c>
      <c r="C48" s="19" t="s">
        <v>22</v>
      </c>
      <c r="D48" s="15">
        <v>139551.46</v>
      </c>
      <c r="E48" s="20">
        <v>139551.46</v>
      </c>
      <c r="F48" s="16"/>
      <c r="G48" s="16"/>
      <c r="H48" s="16"/>
      <c r="I48" s="15">
        <v>247003.57227372</v>
      </c>
      <c r="J48" s="20">
        <v>247003.57227372</v>
      </c>
      <c r="K48" s="16"/>
      <c r="L48" s="16"/>
      <c r="M48" s="17"/>
    </row>
    <row r="49" spans="1:13" x14ac:dyDescent="0.25">
      <c r="A49" s="118" t="s">
        <v>40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20"/>
    </row>
    <row r="50" spans="1:13" x14ac:dyDescent="0.25">
      <c r="A50" s="121" t="s">
        <v>41</v>
      </c>
      <c r="B50" s="122"/>
      <c r="C50" s="122"/>
      <c r="D50" s="15">
        <v>18477010.370000001</v>
      </c>
      <c r="E50" s="15">
        <v>15339429.24</v>
      </c>
      <c r="F50" s="15">
        <v>3137581.13</v>
      </c>
      <c r="G50" s="16"/>
      <c r="H50" s="16"/>
      <c r="I50" s="15">
        <v>39025792.481757</v>
      </c>
      <c r="J50" s="15">
        <v>32398822.662393499</v>
      </c>
      <c r="K50" s="15">
        <v>6626969.8193635102</v>
      </c>
      <c r="L50" s="16"/>
      <c r="M50" s="17"/>
    </row>
    <row r="51" spans="1:13" x14ac:dyDescent="0.25">
      <c r="A51" s="18" t="s">
        <v>42</v>
      </c>
      <c r="B51" s="18" t="s">
        <v>20</v>
      </c>
      <c r="C51" s="19" t="s">
        <v>41</v>
      </c>
      <c r="D51" s="15">
        <v>18477010.370000001</v>
      </c>
      <c r="E51" s="20">
        <v>15339429.24</v>
      </c>
      <c r="F51" s="20">
        <v>3137581.13</v>
      </c>
      <c r="G51" s="16"/>
      <c r="H51" s="16"/>
      <c r="I51" s="15">
        <v>39025792.481757</v>
      </c>
      <c r="J51" s="20">
        <v>32398822.662393499</v>
      </c>
      <c r="K51" s="20">
        <v>6626969.8193635102</v>
      </c>
      <c r="L51" s="16"/>
      <c r="M51" s="17"/>
    </row>
    <row r="52" spans="1:13" x14ac:dyDescent="0.25">
      <c r="A52" s="118" t="s">
        <v>43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20"/>
    </row>
    <row r="53" spans="1:13" x14ac:dyDescent="0.25">
      <c r="A53" s="121" t="s">
        <v>44</v>
      </c>
      <c r="B53" s="122"/>
      <c r="C53" s="122"/>
      <c r="D53" s="15">
        <v>1983.0533859300001</v>
      </c>
      <c r="E53" s="15">
        <v>962.17750285</v>
      </c>
      <c r="F53" s="15">
        <v>1020.87588308</v>
      </c>
      <c r="G53" s="16"/>
      <c r="H53" s="16"/>
      <c r="I53" s="15">
        <v>45279129.123775803</v>
      </c>
      <c r="J53" s="15">
        <v>21969433.450782102</v>
      </c>
      <c r="K53" s="15">
        <v>23309695.672993701</v>
      </c>
      <c r="L53" s="16"/>
      <c r="M53" s="17"/>
    </row>
    <row r="54" spans="1:13" x14ac:dyDescent="0.25">
      <c r="A54" s="121" t="s">
        <v>22</v>
      </c>
      <c r="B54" s="122"/>
      <c r="C54" s="122"/>
      <c r="D54" s="15">
        <v>36960562.579999998</v>
      </c>
      <c r="E54" s="15">
        <v>17327111.739999998</v>
      </c>
      <c r="F54" s="15">
        <v>19633450.84</v>
      </c>
      <c r="G54" s="16"/>
      <c r="H54" s="16"/>
      <c r="I54" s="15">
        <v>65419530.4764736</v>
      </c>
      <c r="J54" s="15">
        <v>30668675.891788699</v>
      </c>
      <c r="K54" s="15">
        <v>34750854.584684901</v>
      </c>
      <c r="L54" s="16"/>
      <c r="M54" s="17"/>
    </row>
    <row r="55" spans="1:13" x14ac:dyDescent="0.25">
      <c r="A55" s="18" t="s">
        <v>45</v>
      </c>
      <c r="B55" s="18" t="s">
        <v>20</v>
      </c>
      <c r="C55" s="19" t="s">
        <v>44</v>
      </c>
      <c r="D55" s="15">
        <v>1983.0533859300001</v>
      </c>
      <c r="E55" s="20">
        <v>962.17750285</v>
      </c>
      <c r="F55" s="20">
        <v>1020.87588308</v>
      </c>
      <c r="G55" s="16"/>
      <c r="H55" s="16"/>
      <c r="I55" s="15">
        <v>45279129.123775803</v>
      </c>
      <c r="J55" s="20">
        <v>21969433.450782102</v>
      </c>
      <c r="K55" s="20">
        <v>23309695.672993701</v>
      </c>
      <c r="L55" s="16"/>
      <c r="M55" s="17"/>
    </row>
    <row r="56" spans="1:13" x14ac:dyDescent="0.25">
      <c r="A56" s="18" t="s">
        <v>46</v>
      </c>
      <c r="B56" s="18" t="s">
        <v>20</v>
      </c>
      <c r="C56" s="19" t="s">
        <v>22</v>
      </c>
      <c r="D56" s="15">
        <v>36960562.579999998</v>
      </c>
      <c r="E56" s="20">
        <v>17327111.739999998</v>
      </c>
      <c r="F56" s="20">
        <v>19633450.84</v>
      </c>
      <c r="G56" s="16"/>
      <c r="H56" s="16"/>
      <c r="I56" s="15">
        <v>65419530.4764736</v>
      </c>
      <c r="J56" s="20">
        <v>30668675.891788699</v>
      </c>
      <c r="K56" s="20">
        <v>34750854.584684901</v>
      </c>
      <c r="L56" s="16"/>
      <c r="M56" s="17"/>
    </row>
    <row r="57" spans="1:13" x14ac:dyDescent="0.25">
      <c r="A57" s="125" t="s">
        <v>47</v>
      </c>
      <c r="B57" s="126"/>
      <c r="C57" s="126"/>
      <c r="D57" s="15"/>
      <c r="E57" s="15"/>
      <c r="F57" s="15"/>
      <c r="G57" s="16"/>
      <c r="H57" s="16"/>
      <c r="I57" s="15">
        <v>555256765.92544401</v>
      </c>
      <c r="J57" s="15">
        <v>352730818.87489003</v>
      </c>
      <c r="K57" s="15">
        <v>202525947.05055401</v>
      </c>
      <c r="L57" s="16"/>
      <c r="M57" s="17"/>
    </row>
    <row r="58" spans="1:13" x14ac:dyDescent="0.25">
      <c r="A58" s="118" t="s">
        <v>48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20"/>
    </row>
    <row r="59" spans="1:13" x14ac:dyDescent="0.25">
      <c r="A59" s="118" t="s">
        <v>49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20"/>
    </row>
    <row r="60" spans="1:13" x14ac:dyDescent="0.25">
      <c r="A60" s="121" t="s">
        <v>18</v>
      </c>
      <c r="B60" s="122"/>
      <c r="C60" s="122"/>
      <c r="D60" s="15">
        <v>3894937.8</v>
      </c>
      <c r="E60" s="15">
        <v>3894937.8</v>
      </c>
      <c r="F60" s="15"/>
      <c r="G60" s="16"/>
      <c r="H60" s="16"/>
      <c r="I60" s="15">
        <v>7617836.1973740002</v>
      </c>
      <c r="J60" s="15">
        <v>7617836.1973740002</v>
      </c>
      <c r="K60" s="15"/>
      <c r="L60" s="16"/>
      <c r="M60" s="17"/>
    </row>
    <row r="61" spans="1:13" x14ac:dyDescent="0.25">
      <c r="A61" s="18" t="s">
        <v>50</v>
      </c>
      <c r="B61" s="18" t="s">
        <v>20</v>
      </c>
      <c r="C61" s="19" t="s">
        <v>18</v>
      </c>
      <c r="D61" s="15"/>
      <c r="E61" s="16"/>
      <c r="F61" s="20"/>
      <c r="G61" s="16"/>
      <c r="H61" s="16"/>
      <c r="I61" s="15"/>
      <c r="J61" s="16"/>
      <c r="K61" s="20"/>
      <c r="L61" s="16"/>
      <c r="M61" s="17"/>
    </row>
    <row r="62" spans="1:13" x14ac:dyDescent="0.25">
      <c r="A62" s="18" t="s">
        <v>51</v>
      </c>
      <c r="B62" s="18" t="s">
        <v>20</v>
      </c>
      <c r="C62" s="19" t="s">
        <v>18</v>
      </c>
      <c r="D62" s="15">
        <v>3894937.8</v>
      </c>
      <c r="E62" s="20">
        <v>3894937.8</v>
      </c>
      <c r="F62" s="16"/>
      <c r="G62" s="16"/>
      <c r="H62" s="16"/>
      <c r="I62" s="15">
        <v>7617836.1973740002</v>
      </c>
      <c r="J62" s="20">
        <v>7617836.1973740002</v>
      </c>
      <c r="K62" s="16"/>
      <c r="L62" s="16"/>
      <c r="M62" s="17"/>
    </row>
    <row r="63" spans="1:13" x14ac:dyDescent="0.25">
      <c r="A63" s="118" t="s">
        <v>52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20"/>
    </row>
    <row r="64" spans="1:13" x14ac:dyDescent="0.25">
      <c r="A64" s="121" t="s">
        <v>18</v>
      </c>
      <c r="B64" s="122"/>
      <c r="C64" s="122"/>
      <c r="D64" s="15">
        <v>424190888.61000001</v>
      </c>
      <c r="E64" s="15">
        <v>366098546.75999999</v>
      </c>
      <c r="F64" s="15">
        <v>43363523.18</v>
      </c>
      <c r="G64" s="15">
        <v>14728818.67</v>
      </c>
      <c r="H64" s="15"/>
      <c r="I64" s="15">
        <v>829645265.67009604</v>
      </c>
      <c r="J64" s="15">
        <v>716026520.70961106</v>
      </c>
      <c r="K64" s="15">
        <v>84811679.541139394</v>
      </c>
      <c r="L64" s="15">
        <v>28807065.419346102</v>
      </c>
      <c r="M64" s="21"/>
    </row>
    <row r="65" spans="1:13" x14ac:dyDescent="0.25">
      <c r="A65" s="123" t="s">
        <v>53</v>
      </c>
      <c r="B65" s="18" t="s">
        <v>20</v>
      </c>
      <c r="C65" s="19" t="s">
        <v>18</v>
      </c>
      <c r="D65" s="15">
        <v>21339780.469999999</v>
      </c>
      <c r="E65" s="20">
        <v>21339780.469999999</v>
      </c>
      <c r="F65" s="16"/>
      <c r="G65" s="16"/>
      <c r="H65" s="16"/>
      <c r="I65" s="15">
        <v>41736982.836640097</v>
      </c>
      <c r="J65" s="20">
        <v>41736982.836640097</v>
      </c>
      <c r="K65" s="16"/>
      <c r="L65" s="16"/>
      <c r="M65" s="17"/>
    </row>
    <row r="66" spans="1:13" x14ac:dyDescent="0.25">
      <c r="A66" s="124"/>
      <c r="B66" s="18" t="s">
        <v>32</v>
      </c>
      <c r="C66" s="19" t="s">
        <v>18</v>
      </c>
      <c r="D66" s="15">
        <v>12455248.98</v>
      </c>
      <c r="E66" s="20">
        <v>12455248.98</v>
      </c>
      <c r="F66" s="16"/>
      <c r="G66" s="16"/>
      <c r="H66" s="16"/>
      <c r="I66" s="15">
        <v>24360349.612553399</v>
      </c>
      <c r="J66" s="20">
        <v>24360349.612553399</v>
      </c>
      <c r="K66" s="16"/>
      <c r="L66" s="16"/>
      <c r="M66" s="17"/>
    </row>
    <row r="67" spans="1:13" x14ac:dyDescent="0.25">
      <c r="A67" s="18" t="s">
        <v>54</v>
      </c>
      <c r="B67" s="18" t="s">
        <v>20</v>
      </c>
      <c r="C67" s="19" t="s">
        <v>18</v>
      </c>
      <c r="D67" s="15"/>
      <c r="E67" s="20"/>
      <c r="F67" s="20"/>
      <c r="G67" s="16"/>
      <c r="H67" s="16"/>
      <c r="I67" s="15"/>
      <c r="J67" s="20"/>
      <c r="K67" s="20"/>
      <c r="L67" s="16"/>
      <c r="M67" s="17"/>
    </row>
    <row r="68" spans="1:13" x14ac:dyDescent="0.25">
      <c r="A68" s="18" t="s">
        <v>55</v>
      </c>
      <c r="B68" s="18" t="s">
        <v>20</v>
      </c>
      <c r="C68" s="19" t="s">
        <v>18</v>
      </c>
      <c r="D68" s="15"/>
      <c r="E68" s="20"/>
      <c r="F68" s="20"/>
      <c r="G68" s="16"/>
      <c r="H68" s="16"/>
      <c r="I68" s="15"/>
      <c r="J68" s="20"/>
      <c r="K68" s="20"/>
      <c r="L68" s="16"/>
      <c r="M68" s="17"/>
    </row>
    <row r="69" spans="1:13" x14ac:dyDescent="0.25">
      <c r="A69" s="18" t="s">
        <v>56</v>
      </c>
      <c r="B69" s="18" t="s">
        <v>20</v>
      </c>
      <c r="C69" s="19" t="s">
        <v>18</v>
      </c>
      <c r="D69" s="15"/>
      <c r="E69" s="20"/>
      <c r="F69" s="20"/>
      <c r="G69" s="16"/>
      <c r="H69" s="16"/>
      <c r="I69" s="15"/>
      <c r="J69" s="20"/>
      <c r="K69" s="20"/>
      <c r="L69" s="16"/>
      <c r="M69" s="17"/>
    </row>
    <row r="70" spans="1:13" x14ac:dyDescent="0.25">
      <c r="A70" s="123" t="s">
        <v>57</v>
      </c>
      <c r="B70" s="18" t="s">
        <v>20</v>
      </c>
      <c r="C70" s="19" t="s">
        <v>18</v>
      </c>
      <c r="D70" s="15">
        <v>4311034.51</v>
      </c>
      <c r="E70" s="20">
        <v>4311034.51</v>
      </c>
      <c r="F70" s="16"/>
      <c r="G70" s="16"/>
      <c r="H70" s="16"/>
      <c r="I70" s="15">
        <v>8431650.6256933007</v>
      </c>
      <c r="J70" s="20">
        <v>8431650.6256933007</v>
      </c>
      <c r="K70" s="16"/>
      <c r="L70" s="16"/>
      <c r="M70" s="17"/>
    </row>
    <row r="71" spans="1:13" x14ac:dyDescent="0.25">
      <c r="A71" s="124"/>
      <c r="B71" s="18" t="s">
        <v>32</v>
      </c>
      <c r="C71" s="19" t="s">
        <v>18</v>
      </c>
      <c r="D71" s="15">
        <v>1720953.94</v>
      </c>
      <c r="E71" s="20">
        <v>1720953.94</v>
      </c>
      <c r="F71" s="16"/>
      <c r="G71" s="16"/>
      <c r="H71" s="16"/>
      <c r="I71" s="15">
        <v>3365893.3444702001</v>
      </c>
      <c r="J71" s="20">
        <v>3365893.3444702001</v>
      </c>
      <c r="K71" s="16"/>
      <c r="L71" s="16"/>
      <c r="M71" s="17"/>
    </row>
    <row r="72" spans="1:13" x14ac:dyDescent="0.25">
      <c r="A72" s="18" t="s">
        <v>58</v>
      </c>
      <c r="B72" s="18" t="s">
        <v>20</v>
      </c>
      <c r="C72" s="19" t="s">
        <v>18</v>
      </c>
      <c r="D72" s="15">
        <v>70000</v>
      </c>
      <c r="E72" s="20">
        <v>70000</v>
      </c>
      <c r="F72" s="16"/>
      <c r="G72" s="16"/>
      <c r="H72" s="16"/>
      <c r="I72" s="15">
        <v>136908.1</v>
      </c>
      <c r="J72" s="20">
        <v>136908.1</v>
      </c>
      <c r="K72" s="16"/>
      <c r="L72" s="16"/>
      <c r="M72" s="17"/>
    </row>
    <row r="73" spans="1:13" x14ac:dyDescent="0.25">
      <c r="A73" s="18" t="s">
        <v>59</v>
      </c>
      <c r="B73" s="18" t="s">
        <v>20</v>
      </c>
      <c r="C73" s="19" t="s">
        <v>18</v>
      </c>
      <c r="D73" s="15"/>
      <c r="E73" s="16"/>
      <c r="F73" s="20"/>
      <c r="G73" s="16"/>
      <c r="H73" s="16"/>
      <c r="I73" s="15"/>
      <c r="J73" s="16"/>
      <c r="K73" s="20"/>
      <c r="L73" s="16"/>
      <c r="M73" s="17"/>
    </row>
    <row r="74" spans="1:13" x14ac:dyDescent="0.25">
      <c r="A74" s="18" t="s">
        <v>60</v>
      </c>
      <c r="B74" s="18" t="s">
        <v>20</v>
      </c>
      <c r="C74" s="19" t="s">
        <v>18</v>
      </c>
      <c r="D74" s="15">
        <v>5186880.2699999996</v>
      </c>
      <c r="E74" s="16"/>
      <c r="F74" s="16"/>
      <c r="G74" s="20">
        <v>5186880.2699999996</v>
      </c>
      <c r="H74" s="16"/>
      <c r="I74" s="15">
        <v>10144656.0384741</v>
      </c>
      <c r="J74" s="16"/>
      <c r="K74" s="16"/>
      <c r="L74" s="20">
        <v>10144656.0384741</v>
      </c>
      <c r="M74" s="17"/>
    </row>
    <row r="75" spans="1:13" x14ac:dyDescent="0.25">
      <c r="A75" s="18" t="s">
        <v>61</v>
      </c>
      <c r="B75" s="18" t="s">
        <v>20</v>
      </c>
      <c r="C75" s="19" t="s">
        <v>18</v>
      </c>
      <c r="D75" s="15">
        <v>9476938.4000000004</v>
      </c>
      <c r="E75" s="16"/>
      <c r="F75" s="16"/>
      <c r="G75" s="20">
        <v>9476938.4000000004</v>
      </c>
      <c r="H75" s="16"/>
      <c r="I75" s="15">
        <v>18535280.430872001</v>
      </c>
      <c r="J75" s="16"/>
      <c r="K75" s="16"/>
      <c r="L75" s="20">
        <v>18535280.430872001</v>
      </c>
      <c r="M75" s="17"/>
    </row>
    <row r="76" spans="1:13" x14ac:dyDescent="0.25">
      <c r="A76" s="18" t="s">
        <v>62</v>
      </c>
      <c r="B76" s="18" t="s">
        <v>20</v>
      </c>
      <c r="C76" s="19" t="s">
        <v>18</v>
      </c>
      <c r="D76" s="15">
        <v>1670320.93</v>
      </c>
      <c r="E76" s="16"/>
      <c r="F76" s="20">
        <v>1670320.93</v>
      </c>
      <c r="G76" s="16"/>
      <c r="H76" s="16"/>
      <c r="I76" s="15">
        <v>3266863.7845219001</v>
      </c>
      <c r="J76" s="16"/>
      <c r="K76" s="20">
        <v>3266863.7845219001</v>
      </c>
      <c r="L76" s="16"/>
      <c r="M76" s="17"/>
    </row>
    <row r="77" spans="1:13" x14ac:dyDescent="0.25">
      <c r="A77" s="18" t="s">
        <v>63</v>
      </c>
      <c r="B77" s="18" t="s">
        <v>20</v>
      </c>
      <c r="C77" s="19" t="s">
        <v>18</v>
      </c>
      <c r="D77" s="15">
        <v>3283432.76</v>
      </c>
      <c r="E77" s="20">
        <v>3283432.76</v>
      </c>
      <c r="F77" s="16"/>
      <c r="G77" s="16"/>
      <c r="H77" s="16"/>
      <c r="I77" s="15">
        <v>6421836.2949908003</v>
      </c>
      <c r="J77" s="20">
        <v>6421836.2949908003</v>
      </c>
      <c r="K77" s="16"/>
      <c r="L77" s="16"/>
      <c r="M77" s="17"/>
    </row>
    <row r="78" spans="1:13" x14ac:dyDescent="0.25">
      <c r="A78" s="18" t="s">
        <v>64</v>
      </c>
      <c r="B78" s="18" t="s">
        <v>20</v>
      </c>
      <c r="C78" s="19" t="s">
        <v>18</v>
      </c>
      <c r="D78" s="15">
        <v>82608.679999999993</v>
      </c>
      <c r="E78" s="20">
        <v>82608.679999999993</v>
      </c>
      <c r="F78" s="16"/>
      <c r="G78" s="16"/>
      <c r="H78" s="16"/>
      <c r="I78" s="15">
        <v>161568.53460439999</v>
      </c>
      <c r="J78" s="20">
        <v>161568.53460439999</v>
      </c>
      <c r="K78" s="16"/>
      <c r="L78" s="16"/>
      <c r="M78" s="17"/>
    </row>
    <row r="79" spans="1:13" x14ac:dyDescent="0.25">
      <c r="A79" s="18" t="s">
        <v>65</v>
      </c>
      <c r="B79" s="18" t="s">
        <v>20</v>
      </c>
      <c r="C79" s="19" t="s">
        <v>18</v>
      </c>
      <c r="D79" s="15">
        <v>1259666.8600000001</v>
      </c>
      <c r="E79" s="20">
        <v>1259666.8600000001</v>
      </c>
      <c r="F79" s="16"/>
      <c r="G79" s="16"/>
      <c r="H79" s="16"/>
      <c r="I79" s="15">
        <v>2463694.2347937999</v>
      </c>
      <c r="J79" s="20">
        <v>2463694.2347937999</v>
      </c>
      <c r="K79" s="16"/>
      <c r="L79" s="16"/>
      <c r="M79" s="17"/>
    </row>
    <row r="80" spans="1:13" x14ac:dyDescent="0.25">
      <c r="A80" s="123" t="s">
        <v>66</v>
      </c>
      <c r="B80" s="18" t="s">
        <v>20</v>
      </c>
      <c r="C80" s="19" t="s">
        <v>18</v>
      </c>
      <c r="D80" s="15">
        <v>1971605.88</v>
      </c>
      <c r="E80" s="20">
        <v>1971605.88</v>
      </c>
      <c r="F80" s="16"/>
      <c r="G80" s="16"/>
      <c r="H80" s="16"/>
      <c r="I80" s="15">
        <v>3856125.9282804001</v>
      </c>
      <c r="J80" s="20">
        <v>3856125.9282804001</v>
      </c>
      <c r="K80" s="16"/>
      <c r="L80" s="16"/>
      <c r="M80" s="17"/>
    </row>
    <row r="81" spans="1:13" x14ac:dyDescent="0.25">
      <c r="A81" s="124"/>
      <c r="B81" s="18" t="s">
        <v>32</v>
      </c>
      <c r="C81" s="19" t="s">
        <v>18</v>
      </c>
      <c r="D81" s="15">
        <v>5900247.5300000003</v>
      </c>
      <c r="E81" s="20">
        <v>5900247.5300000003</v>
      </c>
      <c r="F81" s="16"/>
      <c r="G81" s="16"/>
      <c r="H81" s="16"/>
      <c r="I81" s="15">
        <v>11539881.1265999</v>
      </c>
      <c r="J81" s="20">
        <v>11539881.1265999</v>
      </c>
      <c r="K81" s="16"/>
      <c r="L81" s="16"/>
      <c r="M81" s="17"/>
    </row>
    <row r="82" spans="1:13" x14ac:dyDescent="0.25">
      <c r="A82" s="124"/>
      <c r="B82" s="18" t="s">
        <v>33</v>
      </c>
      <c r="C82" s="19" t="s">
        <v>18</v>
      </c>
      <c r="D82" s="15">
        <v>2403852.0299999998</v>
      </c>
      <c r="E82" s="20">
        <v>2403852.0299999998</v>
      </c>
      <c r="F82" s="16"/>
      <c r="G82" s="16"/>
      <c r="H82" s="16"/>
      <c r="I82" s="15">
        <v>4701525.9158349</v>
      </c>
      <c r="J82" s="20">
        <v>4701525.9158349</v>
      </c>
      <c r="K82" s="16"/>
      <c r="L82" s="16"/>
      <c r="M82" s="17"/>
    </row>
    <row r="83" spans="1:13" x14ac:dyDescent="0.25">
      <c r="A83" s="18" t="s">
        <v>67</v>
      </c>
      <c r="B83" s="18" t="s">
        <v>20</v>
      </c>
      <c r="C83" s="19" t="s">
        <v>18</v>
      </c>
      <c r="D83" s="15">
        <v>11624735.98</v>
      </c>
      <c r="E83" s="20">
        <v>11624735.98</v>
      </c>
      <c r="F83" s="16"/>
      <c r="G83" s="16"/>
      <c r="H83" s="16"/>
      <c r="I83" s="15">
        <v>22736007.371763401</v>
      </c>
      <c r="J83" s="20">
        <v>22736007.371763401</v>
      </c>
      <c r="K83" s="16"/>
      <c r="L83" s="16"/>
      <c r="M83" s="17"/>
    </row>
    <row r="84" spans="1:13" x14ac:dyDescent="0.25">
      <c r="A84" s="18" t="s">
        <v>68</v>
      </c>
      <c r="B84" s="18" t="s">
        <v>20</v>
      </c>
      <c r="C84" s="19" t="s">
        <v>18</v>
      </c>
      <c r="D84" s="15">
        <v>18388942.690000001</v>
      </c>
      <c r="E84" s="20">
        <v>18388942.690000001</v>
      </c>
      <c r="F84" s="16"/>
      <c r="G84" s="16"/>
      <c r="H84" s="16"/>
      <c r="I84" s="15">
        <v>35965645.781382702</v>
      </c>
      <c r="J84" s="20">
        <v>35965645.781382702</v>
      </c>
      <c r="K84" s="16"/>
      <c r="L84" s="16"/>
      <c r="M84" s="17"/>
    </row>
    <row r="85" spans="1:13" x14ac:dyDescent="0.25">
      <c r="A85" s="18" t="s">
        <v>69</v>
      </c>
      <c r="B85" s="18" t="s">
        <v>20</v>
      </c>
      <c r="C85" s="19" t="s">
        <v>18</v>
      </c>
      <c r="D85" s="15">
        <v>10000000</v>
      </c>
      <c r="E85" s="20">
        <v>10000000</v>
      </c>
      <c r="F85" s="16"/>
      <c r="G85" s="16"/>
      <c r="H85" s="16"/>
      <c r="I85" s="15">
        <v>19558300</v>
      </c>
      <c r="J85" s="20">
        <v>19558300</v>
      </c>
      <c r="K85" s="16"/>
      <c r="L85" s="16"/>
      <c r="M85" s="17"/>
    </row>
    <row r="86" spans="1:13" x14ac:dyDescent="0.25">
      <c r="A86" s="123" t="s">
        <v>70</v>
      </c>
      <c r="B86" s="18" t="s">
        <v>20</v>
      </c>
      <c r="C86" s="19" t="s">
        <v>18</v>
      </c>
      <c r="D86" s="15">
        <v>8338566.1900000004</v>
      </c>
      <c r="E86" s="20">
        <v>8338566.1900000004</v>
      </c>
      <c r="F86" s="16"/>
      <c r="G86" s="16"/>
      <c r="H86" s="16"/>
      <c r="I86" s="15">
        <v>16308817.911387701</v>
      </c>
      <c r="J86" s="20">
        <v>16308817.911387701</v>
      </c>
      <c r="K86" s="16"/>
      <c r="L86" s="16"/>
      <c r="M86" s="17"/>
    </row>
    <row r="87" spans="1:13" x14ac:dyDescent="0.25">
      <c r="A87" s="124"/>
      <c r="B87" s="18" t="s">
        <v>32</v>
      </c>
      <c r="C87" s="19" t="s">
        <v>18</v>
      </c>
      <c r="D87" s="15">
        <v>1315789.47</v>
      </c>
      <c r="E87" s="20">
        <v>1315789.47</v>
      </c>
      <c r="F87" s="16"/>
      <c r="G87" s="16"/>
      <c r="H87" s="16"/>
      <c r="I87" s="15">
        <v>2573460.5191100999</v>
      </c>
      <c r="J87" s="20">
        <v>2573460.5191100999</v>
      </c>
      <c r="K87" s="16"/>
      <c r="L87" s="16"/>
      <c r="M87" s="17"/>
    </row>
    <row r="88" spans="1:13" x14ac:dyDescent="0.25">
      <c r="A88" s="123" t="s">
        <v>71</v>
      </c>
      <c r="B88" s="18" t="s">
        <v>20</v>
      </c>
      <c r="C88" s="19" t="s">
        <v>18</v>
      </c>
      <c r="D88" s="15">
        <v>101647687.95999999</v>
      </c>
      <c r="E88" s="20">
        <v>101647687.95999999</v>
      </c>
      <c r="F88" s="16"/>
      <c r="G88" s="16"/>
      <c r="H88" s="16"/>
      <c r="I88" s="15">
        <v>198805597.54280701</v>
      </c>
      <c r="J88" s="20">
        <v>198805597.54280701</v>
      </c>
      <c r="K88" s="16"/>
      <c r="L88" s="16"/>
      <c r="M88" s="17"/>
    </row>
    <row r="89" spans="1:13" x14ac:dyDescent="0.25">
      <c r="A89" s="124"/>
      <c r="B89" s="18" t="s">
        <v>32</v>
      </c>
      <c r="C89" s="19" t="s">
        <v>18</v>
      </c>
      <c r="D89" s="15">
        <v>600000</v>
      </c>
      <c r="E89" s="20">
        <v>600000</v>
      </c>
      <c r="F89" s="16"/>
      <c r="G89" s="16"/>
      <c r="H89" s="16"/>
      <c r="I89" s="15">
        <v>1173498</v>
      </c>
      <c r="J89" s="20">
        <v>1173498</v>
      </c>
      <c r="K89" s="16"/>
      <c r="L89" s="16"/>
      <c r="M89" s="17"/>
    </row>
    <row r="90" spans="1:13" x14ac:dyDescent="0.25">
      <c r="A90" s="18" t="s">
        <v>72</v>
      </c>
      <c r="B90" s="18" t="s">
        <v>20</v>
      </c>
      <c r="C90" s="19" t="s">
        <v>18</v>
      </c>
      <c r="D90" s="15">
        <v>47861148.869999997</v>
      </c>
      <c r="E90" s="20">
        <v>47861148.869999997</v>
      </c>
      <c r="F90" s="16"/>
      <c r="G90" s="16"/>
      <c r="H90" s="16"/>
      <c r="I90" s="15">
        <v>93608270.794412106</v>
      </c>
      <c r="J90" s="20">
        <v>93608270.794412106</v>
      </c>
      <c r="K90" s="16"/>
      <c r="L90" s="16"/>
      <c r="M90" s="17"/>
    </row>
    <row r="91" spans="1:13" x14ac:dyDescent="0.25">
      <c r="A91" s="18" t="s">
        <v>73</v>
      </c>
      <c r="B91" s="18" t="s">
        <v>20</v>
      </c>
      <c r="C91" s="19" t="s">
        <v>18</v>
      </c>
      <c r="D91" s="15">
        <v>50204128.060000002</v>
      </c>
      <c r="E91" s="20">
        <v>50204128.060000002</v>
      </c>
      <c r="F91" s="16"/>
      <c r="G91" s="16"/>
      <c r="H91" s="16"/>
      <c r="I91" s="15">
        <v>98190739.783589795</v>
      </c>
      <c r="J91" s="20">
        <v>98190739.783589795</v>
      </c>
      <c r="K91" s="16"/>
      <c r="L91" s="16"/>
      <c r="M91" s="17"/>
    </row>
    <row r="92" spans="1:13" x14ac:dyDescent="0.25">
      <c r="A92" s="18" t="s">
        <v>74</v>
      </c>
      <c r="B92" s="18" t="s">
        <v>20</v>
      </c>
      <c r="C92" s="19" t="s">
        <v>18</v>
      </c>
      <c r="D92" s="15">
        <v>78419813.480000004</v>
      </c>
      <c r="E92" s="20">
        <v>36726611.229999997</v>
      </c>
      <c r="F92" s="20">
        <v>41693202.25</v>
      </c>
      <c r="G92" s="16"/>
      <c r="H92" s="16"/>
      <c r="I92" s="15">
        <v>153375823.79858801</v>
      </c>
      <c r="J92" s="20">
        <v>71831008.041970894</v>
      </c>
      <c r="K92" s="20">
        <v>81544815.756617501</v>
      </c>
      <c r="L92" s="16"/>
      <c r="M92" s="17"/>
    </row>
    <row r="93" spans="1:13" x14ac:dyDescent="0.25">
      <c r="A93" s="18" t="s">
        <v>75</v>
      </c>
      <c r="B93" s="18" t="s">
        <v>20</v>
      </c>
      <c r="C93" s="19" t="s">
        <v>18</v>
      </c>
      <c r="D93" s="15">
        <v>145484.35</v>
      </c>
      <c r="E93" s="20">
        <v>145484.35</v>
      </c>
      <c r="F93" s="16"/>
      <c r="G93" s="16"/>
      <c r="H93" s="16"/>
      <c r="I93" s="15">
        <v>284542.65626050002</v>
      </c>
      <c r="J93" s="20">
        <v>284542.65626050002</v>
      </c>
      <c r="K93" s="16"/>
      <c r="L93" s="16"/>
      <c r="M93" s="17"/>
    </row>
    <row r="94" spans="1:13" x14ac:dyDescent="0.25">
      <c r="A94" s="18" t="s">
        <v>76</v>
      </c>
      <c r="B94" s="18" t="s">
        <v>20</v>
      </c>
      <c r="C94" s="19" t="s">
        <v>18</v>
      </c>
      <c r="D94" s="15"/>
      <c r="E94" s="20"/>
      <c r="F94" s="20"/>
      <c r="G94" s="16"/>
      <c r="H94" s="16"/>
      <c r="I94" s="15"/>
      <c r="J94" s="20"/>
      <c r="K94" s="20"/>
      <c r="L94" s="16"/>
      <c r="M94" s="17"/>
    </row>
    <row r="95" spans="1:13" x14ac:dyDescent="0.25">
      <c r="A95" s="18" t="s">
        <v>77</v>
      </c>
      <c r="B95" s="18" t="s">
        <v>20</v>
      </c>
      <c r="C95" s="19" t="s">
        <v>18</v>
      </c>
      <c r="D95" s="15">
        <v>3862693.11</v>
      </c>
      <c r="E95" s="20">
        <v>3862693.11</v>
      </c>
      <c r="F95" s="16"/>
      <c r="G95" s="16"/>
      <c r="H95" s="16"/>
      <c r="I95" s="15">
        <v>7554771.0653312998</v>
      </c>
      <c r="J95" s="20">
        <v>7554771.0653312998</v>
      </c>
      <c r="K95" s="16"/>
      <c r="L95" s="16"/>
      <c r="M95" s="17"/>
    </row>
    <row r="96" spans="1:13" x14ac:dyDescent="0.25">
      <c r="A96" s="123" t="s">
        <v>78</v>
      </c>
      <c r="B96" s="18" t="s">
        <v>20</v>
      </c>
      <c r="C96" s="19" t="s">
        <v>18</v>
      </c>
      <c r="D96" s="15">
        <v>2013444.56</v>
      </c>
      <c r="E96" s="20">
        <v>2013444.56</v>
      </c>
      <c r="F96" s="16"/>
      <c r="G96" s="16"/>
      <c r="H96" s="16"/>
      <c r="I96" s="15">
        <v>3937955.2737848</v>
      </c>
      <c r="J96" s="20">
        <v>3937955.2737848</v>
      </c>
      <c r="K96" s="16"/>
      <c r="L96" s="16"/>
      <c r="M96" s="17"/>
    </row>
    <row r="97" spans="1:13" x14ac:dyDescent="0.25">
      <c r="A97" s="124"/>
      <c r="B97" s="18" t="s">
        <v>32</v>
      </c>
      <c r="C97" s="19" t="s">
        <v>18</v>
      </c>
      <c r="D97" s="15">
        <v>1147804.51</v>
      </c>
      <c r="E97" s="20">
        <v>1147804.51</v>
      </c>
      <c r="F97" s="16"/>
      <c r="G97" s="16"/>
      <c r="H97" s="16"/>
      <c r="I97" s="15">
        <v>2244910.4947933001</v>
      </c>
      <c r="J97" s="20">
        <v>2244910.4947933001</v>
      </c>
      <c r="K97" s="16"/>
      <c r="L97" s="16"/>
      <c r="M97" s="17"/>
    </row>
    <row r="98" spans="1:13" x14ac:dyDescent="0.25">
      <c r="A98" s="18" t="s">
        <v>79</v>
      </c>
      <c r="B98" s="18" t="s">
        <v>20</v>
      </c>
      <c r="C98" s="19" t="s">
        <v>18</v>
      </c>
      <c r="D98" s="15">
        <v>4423201.24</v>
      </c>
      <c r="E98" s="20">
        <v>4423201.24</v>
      </c>
      <c r="F98" s="16"/>
      <c r="G98" s="16"/>
      <c r="H98" s="16"/>
      <c r="I98" s="15">
        <v>8651029.6812292002</v>
      </c>
      <c r="J98" s="20">
        <v>8651029.6812292002</v>
      </c>
      <c r="K98" s="16"/>
      <c r="L98" s="16"/>
      <c r="M98" s="17"/>
    </row>
    <row r="99" spans="1:13" x14ac:dyDescent="0.25">
      <c r="A99" s="18" t="s">
        <v>80</v>
      </c>
      <c r="B99" s="18" t="s">
        <v>20</v>
      </c>
      <c r="C99" s="19" t="s">
        <v>18</v>
      </c>
      <c r="D99" s="15"/>
      <c r="E99" s="20"/>
      <c r="F99" s="20"/>
      <c r="G99" s="16"/>
      <c r="H99" s="16"/>
      <c r="I99" s="15"/>
      <c r="J99" s="20"/>
      <c r="K99" s="20"/>
      <c r="L99" s="16"/>
      <c r="M99" s="17"/>
    </row>
    <row r="100" spans="1:13" x14ac:dyDescent="0.25">
      <c r="A100" s="18" t="s">
        <v>81</v>
      </c>
      <c r="B100" s="18" t="s">
        <v>20</v>
      </c>
      <c r="C100" s="19" t="s">
        <v>18</v>
      </c>
      <c r="D100" s="15"/>
      <c r="E100" s="20"/>
      <c r="F100" s="20"/>
      <c r="G100" s="16"/>
      <c r="H100" s="16"/>
      <c r="I100" s="15"/>
      <c r="J100" s="20"/>
      <c r="K100" s="20"/>
      <c r="L100" s="16"/>
      <c r="M100" s="17"/>
    </row>
    <row r="101" spans="1:13" x14ac:dyDescent="0.25">
      <c r="A101" s="18" t="s">
        <v>82</v>
      </c>
      <c r="B101" s="18" t="s">
        <v>20</v>
      </c>
      <c r="C101" s="19" t="s">
        <v>18</v>
      </c>
      <c r="D101" s="15">
        <v>250000</v>
      </c>
      <c r="E101" s="20">
        <v>250000</v>
      </c>
      <c r="F101" s="16"/>
      <c r="G101" s="16"/>
      <c r="H101" s="16"/>
      <c r="I101" s="15">
        <v>488957.5</v>
      </c>
      <c r="J101" s="20">
        <v>488957.5</v>
      </c>
      <c r="K101" s="16"/>
      <c r="L101" s="16"/>
      <c r="M101" s="17"/>
    </row>
    <row r="102" spans="1:13" x14ac:dyDescent="0.25">
      <c r="A102" s="123" t="s">
        <v>83</v>
      </c>
      <c r="B102" s="18" t="s">
        <v>20</v>
      </c>
      <c r="C102" s="19" t="s">
        <v>18</v>
      </c>
      <c r="D102" s="15"/>
      <c r="E102" s="16"/>
      <c r="F102" s="16"/>
      <c r="G102" s="16"/>
      <c r="H102" s="20"/>
      <c r="I102" s="15"/>
      <c r="J102" s="16"/>
      <c r="K102" s="16"/>
      <c r="L102" s="16"/>
      <c r="M102" s="22"/>
    </row>
    <row r="103" spans="1:13" x14ac:dyDescent="0.25">
      <c r="A103" s="124"/>
      <c r="B103" s="18" t="s">
        <v>32</v>
      </c>
      <c r="C103" s="19" t="s">
        <v>18</v>
      </c>
      <c r="D103" s="15"/>
      <c r="E103" s="16"/>
      <c r="F103" s="16"/>
      <c r="G103" s="16"/>
      <c r="H103" s="20"/>
      <c r="I103" s="15"/>
      <c r="J103" s="16"/>
      <c r="K103" s="16"/>
      <c r="L103" s="16"/>
      <c r="M103" s="22"/>
    </row>
    <row r="104" spans="1:13" x14ac:dyDescent="0.25">
      <c r="A104" s="18" t="s">
        <v>84</v>
      </c>
      <c r="B104" s="18" t="s">
        <v>20</v>
      </c>
      <c r="C104" s="19" t="s">
        <v>18</v>
      </c>
      <c r="D104" s="15">
        <v>1635025.09</v>
      </c>
      <c r="E104" s="20">
        <v>1635025.09</v>
      </c>
      <c r="F104" s="16"/>
      <c r="G104" s="16"/>
      <c r="H104" s="16"/>
      <c r="I104" s="15">
        <v>3197831.1217747</v>
      </c>
      <c r="J104" s="20">
        <v>3197831.1217747</v>
      </c>
      <c r="K104" s="16"/>
      <c r="L104" s="16"/>
      <c r="M104" s="17"/>
    </row>
    <row r="105" spans="1:13" x14ac:dyDescent="0.25">
      <c r="A105" s="123" t="s">
        <v>85</v>
      </c>
      <c r="B105" s="18" t="s">
        <v>20</v>
      </c>
      <c r="C105" s="19" t="s">
        <v>18</v>
      </c>
      <c r="D105" s="15">
        <v>7677278.9699999997</v>
      </c>
      <c r="E105" s="20">
        <v>7677278.9699999997</v>
      </c>
      <c r="F105" s="16"/>
      <c r="G105" s="16"/>
      <c r="H105" s="16"/>
      <c r="I105" s="15">
        <v>15015452.5278951</v>
      </c>
      <c r="J105" s="20">
        <v>15015452.5278951</v>
      </c>
      <c r="K105" s="16"/>
      <c r="L105" s="16"/>
      <c r="M105" s="17"/>
    </row>
    <row r="106" spans="1:13" x14ac:dyDescent="0.25">
      <c r="A106" s="124"/>
      <c r="B106" s="18" t="s">
        <v>32</v>
      </c>
      <c r="C106" s="19" t="s">
        <v>18</v>
      </c>
      <c r="D106" s="15">
        <v>3437572.84</v>
      </c>
      <c r="E106" s="20">
        <v>3437572.84</v>
      </c>
      <c r="F106" s="16"/>
      <c r="G106" s="16"/>
      <c r="H106" s="16"/>
      <c r="I106" s="15">
        <v>6723308.0876572002</v>
      </c>
      <c r="J106" s="20">
        <v>6723308.0876572002</v>
      </c>
      <c r="K106" s="16"/>
      <c r="L106" s="16"/>
      <c r="M106" s="17"/>
    </row>
    <row r="107" spans="1:13" x14ac:dyDescent="0.25">
      <c r="A107" s="18" t="s">
        <v>86</v>
      </c>
      <c r="B107" s="18" t="s">
        <v>20</v>
      </c>
      <c r="C107" s="19" t="s">
        <v>18</v>
      </c>
      <c r="D107" s="15">
        <v>65000</v>
      </c>
      <c r="E107" s="16"/>
      <c r="F107" s="16"/>
      <c r="G107" s="20">
        <v>65000</v>
      </c>
      <c r="H107" s="16"/>
      <c r="I107" s="15">
        <v>127128.95</v>
      </c>
      <c r="J107" s="16"/>
      <c r="K107" s="16"/>
      <c r="L107" s="20">
        <v>127128.95</v>
      </c>
      <c r="M107" s="17"/>
    </row>
    <row r="108" spans="1:13" x14ac:dyDescent="0.25">
      <c r="A108" s="18" t="s">
        <v>87</v>
      </c>
      <c r="B108" s="18" t="s">
        <v>20</v>
      </c>
      <c r="C108" s="19" t="s">
        <v>18</v>
      </c>
      <c r="D108" s="15"/>
      <c r="E108" s="20"/>
      <c r="F108" s="20"/>
      <c r="G108" s="16"/>
      <c r="H108" s="16"/>
      <c r="I108" s="15"/>
      <c r="J108" s="20"/>
      <c r="K108" s="20"/>
      <c r="L108" s="16"/>
      <c r="M108" s="17"/>
    </row>
    <row r="109" spans="1:13" x14ac:dyDescent="0.25">
      <c r="A109" s="118" t="s">
        <v>88</v>
      </c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20"/>
    </row>
    <row r="110" spans="1:13" x14ac:dyDescent="0.25">
      <c r="A110" s="121" t="s">
        <v>18</v>
      </c>
      <c r="B110" s="122"/>
      <c r="C110" s="122"/>
      <c r="D110" s="15">
        <v>1190098617.3099999</v>
      </c>
      <c r="E110" s="15">
        <v>691952807.46000004</v>
      </c>
      <c r="F110" s="15">
        <v>498145809.85000002</v>
      </c>
      <c r="G110" s="16"/>
      <c r="H110" s="16"/>
      <c r="I110" s="15">
        <v>2327630578.6934199</v>
      </c>
      <c r="J110" s="15">
        <v>1353342059.41449</v>
      </c>
      <c r="K110" s="15">
        <v>974288519.27892601</v>
      </c>
      <c r="L110" s="16"/>
      <c r="M110" s="17"/>
    </row>
    <row r="111" spans="1:13" x14ac:dyDescent="0.25">
      <c r="A111" s="121" t="s">
        <v>22</v>
      </c>
      <c r="B111" s="122"/>
      <c r="C111" s="122"/>
      <c r="D111" s="15">
        <v>252055.3</v>
      </c>
      <c r="E111" s="15">
        <v>252055.3</v>
      </c>
      <c r="F111" s="16"/>
      <c r="G111" s="16"/>
      <c r="H111" s="16"/>
      <c r="I111" s="15">
        <v>446133.34400460002</v>
      </c>
      <c r="J111" s="15">
        <v>446133.34400460002</v>
      </c>
      <c r="K111" s="16"/>
      <c r="L111" s="16"/>
      <c r="M111" s="17"/>
    </row>
    <row r="112" spans="1:13" x14ac:dyDescent="0.25">
      <c r="A112" s="123" t="s">
        <v>89</v>
      </c>
      <c r="B112" s="18" t="s">
        <v>20</v>
      </c>
      <c r="C112" s="19" t="s">
        <v>18</v>
      </c>
      <c r="D112" s="15">
        <v>24473684.239999998</v>
      </c>
      <c r="E112" s="16"/>
      <c r="F112" s="20">
        <v>24473684.239999998</v>
      </c>
      <c r="G112" s="16"/>
      <c r="H112" s="16"/>
      <c r="I112" s="15">
        <v>47866365.847119197</v>
      </c>
      <c r="J112" s="16"/>
      <c r="K112" s="20">
        <v>47866365.847119197</v>
      </c>
      <c r="L112" s="16"/>
      <c r="M112" s="17"/>
    </row>
    <row r="113" spans="1:13" x14ac:dyDescent="0.25">
      <c r="A113" s="124"/>
      <c r="B113" s="18" t="s">
        <v>32</v>
      </c>
      <c r="C113" s="19" t="s">
        <v>18</v>
      </c>
      <c r="D113" s="15">
        <v>17368421.050000001</v>
      </c>
      <c r="E113" s="16"/>
      <c r="F113" s="20">
        <v>17368421.050000001</v>
      </c>
      <c r="G113" s="16"/>
      <c r="H113" s="16"/>
      <c r="I113" s="15">
        <v>33969678.9422215</v>
      </c>
      <c r="J113" s="16"/>
      <c r="K113" s="20">
        <v>33969678.9422215</v>
      </c>
      <c r="L113" s="16"/>
      <c r="M113" s="17"/>
    </row>
    <row r="114" spans="1:13" x14ac:dyDescent="0.25">
      <c r="A114" s="124"/>
      <c r="B114" s="18" t="s">
        <v>33</v>
      </c>
      <c r="C114" s="19" t="s">
        <v>18</v>
      </c>
      <c r="D114" s="15">
        <v>36842105.259999998</v>
      </c>
      <c r="E114" s="16"/>
      <c r="F114" s="20">
        <v>36842105.259999998</v>
      </c>
      <c r="G114" s="16"/>
      <c r="H114" s="16"/>
      <c r="I114" s="15">
        <v>72056894.730665803</v>
      </c>
      <c r="J114" s="16"/>
      <c r="K114" s="20">
        <v>72056894.730665803</v>
      </c>
      <c r="L114" s="16"/>
      <c r="M114" s="17"/>
    </row>
    <row r="115" spans="1:13" x14ac:dyDescent="0.25">
      <c r="A115" s="124"/>
      <c r="B115" s="18" t="s">
        <v>34</v>
      </c>
      <c r="C115" s="19" t="s">
        <v>18</v>
      </c>
      <c r="D115" s="15">
        <v>28421052.640000001</v>
      </c>
      <c r="E115" s="16"/>
      <c r="F115" s="20">
        <v>28421052.640000001</v>
      </c>
      <c r="G115" s="16"/>
      <c r="H115" s="16"/>
      <c r="I115" s="15">
        <v>55586747.384891197</v>
      </c>
      <c r="J115" s="16"/>
      <c r="K115" s="20">
        <v>55586747.384891197</v>
      </c>
      <c r="L115" s="16"/>
      <c r="M115" s="17"/>
    </row>
    <row r="116" spans="1:13" x14ac:dyDescent="0.25">
      <c r="A116" s="124"/>
      <c r="B116" s="18" t="s">
        <v>35</v>
      </c>
      <c r="C116" s="19" t="s">
        <v>18</v>
      </c>
      <c r="D116" s="15">
        <v>34078947.369999997</v>
      </c>
      <c r="E116" s="16"/>
      <c r="F116" s="20">
        <v>34078947.369999997</v>
      </c>
      <c r="G116" s="16"/>
      <c r="H116" s="16"/>
      <c r="I116" s="15">
        <v>66652627.634667099</v>
      </c>
      <c r="J116" s="16"/>
      <c r="K116" s="20">
        <v>66652627.634667099</v>
      </c>
      <c r="L116" s="16"/>
      <c r="M116" s="17"/>
    </row>
    <row r="117" spans="1:13" x14ac:dyDescent="0.25">
      <c r="A117" s="124"/>
      <c r="B117" s="18" t="s">
        <v>90</v>
      </c>
      <c r="C117" s="19" t="s">
        <v>18</v>
      </c>
      <c r="D117" s="15">
        <v>5000000</v>
      </c>
      <c r="E117" s="16"/>
      <c r="F117" s="20">
        <v>5000000</v>
      </c>
      <c r="G117" s="16"/>
      <c r="H117" s="16"/>
      <c r="I117" s="15">
        <v>9779150</v>
      </c>
      <c r="J117" s="16"/>
      <c r="K117" s="20">
        <v>9779150</v>
      </c>
      <c r="L117" s="16"/>
      <c r="M117" s="17"/>
    </row>
    <row r="118" spans="1:13" x14ac:dyDescent="0.25">
      <c r="A118" s="18" t="s">
        <v>91</v>
      </c>
      <c r="B118" s="18" t="s">
        <v>20</v>
      </c>
      <c r="C118" s="19" t="s">
        <v>18</v>
      </c>
      <c r="D118" s="15">
        <v>15000000</v>
      </c>
      <c r="E118" s="20">
        <v>15000000</v>
      </c>
      <c r="F118" s="16"/>
      <c r="G118" s="16"/>
      <c r="H118" s="16"/>
      <c r="I118" s="15">
        <v>29337450</v>
      </c>
      <c r="J118" s="20">
        <v>29337450</v>
      </c>
      <c r="K118" s="16"/>
      <c r="L118" s="16"/>
      <c r="M118" s="17"/>
    </row>
    <row r="119" spans="1:13" x14ac:dyDescent="0.25">
      <c r="A119" s="18" t="s">
        <v>92</v>
      </c>
      <c r="B119" s="18" t="s">
        <v>20</v>
      </c>
      <c r="C119" s="19" t="s">
        <v>18</v>
      </c>
      <c r="D119" s="15">
        <v>47000000</v>
      </c>
      <c r="E119" s="16"/>
      <c r="F119" s="20">
        <v>47000000</v>
      </c>
      <c r="G119" s="16"/>
      <c r="H119" s="16"/>
      <c r="I119" s="15">
        <v>91924010</v>
      </c>
      <c r="J119" s="16"/>
      <c r="K119" s="20">
        <v>91924010</v>
      </c>
      <c r="L119" s="16"/>
      <c r="M119" s="17"/>
    </row>
    <row r="120" spans="1:13" x14ac:dyDescent="0.25">
      <c r="A120" s="123" t="s">
        <v>93</v>
      </c>
      <c r="B120" s="18" t="s">
        <v>20</v>
      </c>
      <c r="C120" s="19" t="s">
        <v>18</v>
      </c>
      <c r="D120" s="15">
        <v>7179487.1399999997</v>
      </c>
      <c r="E120" s="16"/>
      <c r="F120" s="20">
        <v>7179487.1399999997</v>
      </c>
      <c r="G120" s="16"/>
      <c r="H120" s="16"/>
      <c r="I120" s="15">
        <v>14041856.333026201</v>
      </c>
      <c r="J120" s="16"/>
      <c r="K120" s="20">
        <v>14041856.333026201</v>
      </c>
      <c r="L120" s="16"/>
      <c r="M120" s="17"/>
    </row>
    <row r="121" spans="1:13" x14ac:dyDescent="0.25">
      <c r="A121" s="124"/>
      <c r="B121" s="18" t="s">
        <v>32</v>
      </c>
      <c r="C121" s="19" t="s">
        <v>18</v>
      </c>
      <c r="D121" s="15">
        <v>2230769.2000000002</v>
      </c>
      <c r="E121" s="16"/>
      <c r="F121" s="20">
        <v>2230769.2000000002</v>
      </c>
      <c r="G121" s="16"/>
      <c r="H121" s="16"/>
      <c r="I121" s="15">
        <v>4363005.3244359996</v>
      </c>
      <c r="J121" s="16"/>
      <c r="K121" s="20">
        <v>4363005.3244359996</v>
      </c>
      <c r="L121" s="16"/>
      <c r="M121" s="17"/>
    </row>
    <row r="122" spans="1:13" x14ac:dyDescent="0.25">
      <c r="A122" s="124"/>
      <c r="B122" s="18" t="s">
        <v>33</v>
      </c>
      <c r="C122" s="19" t="s">
        <v>18</v>
      </c>
      <c r="D122" s="15">
        <v>13948717.92</v>
      </c>
      <c r="E122" s="16"/>
      <c r="F122" s="20">
        <v>13948717.92</v>
      </c>
      <c r="G122" s="16"/>
      <c r="H122" s="16"/>
      <c r="I122" s="15">
        <v>27281320.9694736</v>
      </c>
      <c r="J122" s="16"/>
      <c r="K122" s="20">
        <v>27281320.9694736</v>
      </c>
      <c r="L122" s="16"/>
      <c r="M122" s="17"/>
    </row>
    <row r="123" spans="1:13" x14ac:dyDescent="0.25">
      <c r="A123" s="124"/>
      <c r="B123" s="18" t="s">
        <v>34</v>
      </c>
      <c r="C123" s="19" t="s">
        <v>18</v>
      </c>
      <c r="D123" s="15">
        <v>12692307.720000001</v>
      </c>
      <c r="E123" s="16"/>
      <c r="F123" s="20">
        <v>12692307.720000001</v>
      </c>
      <c r="G123" s="16"/>
      <c r="H123" s="16"/>
      <c r="I123" s="15">
        <v>24823996.2080076</v>
      </c>
      <c r="J123" s="16"/>
      <c r="K123" s="20">
        <v>24823996.2080076</v>
      </c>
      <c r="L123" s="16"/>
      <c r="M123" s="17"/>
    </row>
    <row r="124" spans="1:13" x14ac:dyDescent="0.25">
      <c r="A124" s="124"/>
      <c r="B124" s="18" t="s">
        <v>35</v>
      </c>
      <c r="C124" s="19" t="s">
        <v>18</v>
      </c>
      <c r="D124" s="15">
        <v>25128205.120000001</v>
      </c>
      <c r="E124" s="16"/>
      <c r="F124" s="20">
        <v>25128205.120000001</v>
      </c>
      <c r="G124" s="16"/>
      <c r="H124" s="16"/>
      <c r="I124" s="15">
        <v>49146497.419849597</v>
      </c>
      <c r="J124" s="16"/>
      <c r="K124" s="20">
        <v>49146497.419849597</v>
      </c>
      <c r="L124" s="16"/>
      <c r="M124" s="17"/>
    </row>
    <row r="125" spans="1:13" x14ac:dyDescent="0.25">
      <c r="A125" s="124"/>
      <c r="B125" s="18" t="s">
        <v>90</v>
      </c>
      <c r="C125" s="19" t="s">
        <v>18</v>
      </c>
      <c r="D125" s="15">
        <v>13282051.279999999</v>
      </c>
      <c r="E125" s="16"/>
      <c r="F125" s="20">
        <v>13282051.279999999</v>
      </c>
      <c r="G125" s="16"/>
      <c r="H125" s="16"/>
      <c r="I125" s="15">
        <v>25977434.354962401</v>
      </c>
      <c r="J125" s="16"/>
      <c r="K125" s="20">
        <v>25977434.354962401</v>
      </c>
      <c r="L125" s="16"/>
      <c r="M125" s="17"/>
    </row>
    <row r="126" spans="1:13" x14ac:dyDescent="0.25">
      <c r="A126" s="124"/>
      <c r="B126" s="18" t="s">
        <v>94</v>
      </c>
      <c r="C126" s="19" t="s">
        <v>18</v>
      </c>
      <c r="D126" s="15">
        <v>7894086.7999999998</v>
      </c>
      <c r="E126" s="16"/>
      <c r="F126" s="20">
        <v>7894086.7999999998</v>
      </c>
      <c r="G126" s="16"/>
      <c r="H126" s="16"/>
      <c r="I126" s="15">
        <v>15439491.786044</v>
      </c>
      <c r="J126" s="16"/>
      <c r="K126" s="20">
        <v>15439491.786044</v>
      </c>
      <c r="L126" s="16"/>
      <c r="M126" s="17"/>
    </row>
    <row r="127" spans="1:13" x14ac:dyDescent="0.25">
      <c r="A127" s="124"/>
      <c r="B127" s="18" t="s">
        <v>95</v>
      </c>
      <c r="C127" s="19" t="s">
        <v>18</v>
      </c>
      <c r="D127" s="15">
        <v>4138033.72</v>
      </c>
      <c r="E127" s="16"/>
      <c r="F127" s="20">
        <v>4138033.72</v>
      </c>
      <c r="G127" s="16"/>
      <c r="H127" s="16"/>
      <c r="I127" s="15">
        <v>8093290.4905875996</v>
      </c>
      <c r="J127" s="16"/>
      <c r="K127" s="20">
        <v>8093290.4905875996</v>
      </c>
      <c r="L127" s="16"/>
      <c r="M127" s="17"/>
    </row>
    <row r="128" spans="1:13" x14ac:dyDescent="0.25">
      <c r="A128" s="18" t="s">
        <v>96</v>
      </c>
      <c r="B128" s="18" t="s">
        <v>20</v>
      </c>
      <c r="C128" s="19" t="s">
        <v>18</v>
      </c>
      <c r="D128" s="15">
        <v>8000000</v>
      </c>
      <c r="E128" s="16"/>
      <c r="F128" s="20">
        <v>8000000</v>
      </c>
      <c r="G128" s="16"/>
      <c r="H128" s="16"/>
      <c r="I128" s="15">
        <v>15646640</v>
      </c>
      <c r="J128" s="16"/>
      <c r="K128" s="20">
        <v>15646640</v>
      </c>
      <c r="L128" s="16"/>
      <c r="M128" s="17"/>
    </row>
    <row r="129" spans="1:13" x14ac:dyDescent="0.25">
      <c r="A129" s="123" t="s">
        <v>97</v>
      </c>
      <c r="B129" s="18" t="s">
        <v>20</v>
      </c>
      <c r="C129" s="19" t="s">
        <v>18</v>
      </c>
      <c r="D129" s="15">
        <v>3870967.76</v>
      </c>
      <c r="E129" s="20">
        <v>3870967.76</v>
      </c>
      <c r="F129" s="16"/>
      <c r="G129" s="16"/>
      <c r="H129" s="16"/>
      <c r="I129" s="15">
        <v>7570954.8740408001</v>
      </c>
      <c r="J129" s="20">
        <v>7570954.8740408001</v>
      </c>
      <c r="K129" s="16"/>
      <c r="L129" s="16"/>
      <c r="M129" s="17"/>
    </row>
    <row r="130" spans="1:13" x14ac:dyDescent="0.25">
      <c r="A130" s="124"/>
      <c r="B130" s="18" t="s">
        <v>32</v>
      </c>
      <c r="C130" s="19" t="s">
        <v>18</v>
      </c>
      <c r="D130" s="15">
        <v>4193548.4</v>
      </c>
      <c r="E130" s="20">
        <v>4193548.4</v>
      </c>
      <c r="F130" s="16"/>
      <c r="G130" s="16"/>
      <c r="H130" s="16"/>
      <c r="I130" s="15">
        <v>8201867.7671720004</v>
      </c>
      <c r="J130" s="20">
        <v>8201867.7671720004</v>
      </c>
      <c r="K130" s="16"/>
      <c r="L130" s="16"/>
      <c r="M130" s="17"/>
    </row>
    <row r="131" spans="1:13" x14ac:dyDescent="0.25">
      <c r="A131" s="124"/>
      <c r="B131" s="18" t="s">
        <v>33</v>
      </c>
      <c r="C131" s="19" t="s">
        <v>18</v>
      </c>
      <c r="D131" s="15">
        <v>4354838.72</v>
      </c>
      <c r="E131" s="20">
        <v>4354838.72</v>
      </c>
      <c r="F131" s="16"/>
      <c r="G131" s="16"/>
      <c r="H131" s="16"/>
      <c r="I131" s="15">
        <v>8517324.2137375996</v>
      </c>
      <c r="J131" s="20">
        <v>8517324.2137375996</v>
      </c>
      <c r="K131" s="16"/>
      <c r="L131" s="16"/>
      <c r="M131" s="17"/>
    </row>
    <row r="132" spans="1:13" x14ac:dyDescent="0.25">
      <c r="A132" s="124"/>
      <c r="B132" s="18" t="s">
        <v>34</v>
      </c>
      <c r="C132" s="19" t="s">
        <v>18</v>
      </c>
      <c r="D132" s="15">
        <v>4516129.04</v>
      </c>
      <c r="E132" s="20">
        <v>4516129.04</v>
      </c>
      <c r="F132" s="16"/>
      <c r="G132" s="16"/>
      <c r="H132" s="16"/>
      <c r="I132" s="15">
        <v>8832780.6603031997</v>
      </c>
      <c r="J132" s="20">
        <v>8832780.6603031997</v>
      </c>
      <c r="K132" s="16"/>
      <c r="L132" s="16"/>
      <c r="M132" s="17"/>
    </row>
    <row r="133" spans="1:13" x14ac:dyDescent="0.25">
      <c r="A133" s="123" t="s">
        <v>98</v>
      </c>
      <c r="B133" s="18" t="s">
        <v>20</v>
      </c>
      <c r="C133" s="19" t="s">
        <v>18</v>
      </c>
      <c r="D133" s="15"/>
      <c r="E133" s="20"/>
      <c r="F133" s="20"/>
      <c r="G133" s="16"/>
      <c r="H133" s="16"/>
      <c r="I133" s="15"/>
      <c r="J133" s="20"/>
      <c r="K133" s="20"/>
      <c r="L133" s="16"/>
      <c r="M133" s="17"/>
    </row>
    <row r="134" spans="1:13" x14ac:dyDescent="0.25">
      <c r="A134" s="124"/>
      <c r="B134" s="18" t="s">
        <v>32</v>
      </c>
      <c r="C134" s="19" t="s">
        <v>18</v>
      </c>
      <c r="D134" s="15"/>
      <c r="E134" s="20"/>
      <c r="F134" s="16"/>
      <c r="G134" s="16"/>
      <c r="H134" s="16"/>
      <c r="I134" s="15"/>
      <c r="J134" s="20"/>
      <c r="K134" s="16"/>
      <c r="L134" s="16"/>
      <c r="M134" s="17"/>
    </row>
    <row r="135" spans="1:13" x14ac:dyDescent="0.25">
      <c r="A135" s="124"/>
      <c r="B135" s="18" t="s">
        <v>33</v>
      </c>
      <c r="C135" s="19" t="s">
        <v>18</v>
      </c>
      <c r="D135" s="15"/>
      <c r="E135" s="20"/>
      <c r="F135" s="20"/>
      <c r="G135" s="16"/>
      <c r="H135" s="16"/>
      <c r="I135" s="15"/>
      <c r="J135" s="20"/>
      <c r="K135" s="20"/>
      <c r="L135" s="16"/>
      <c r="M135" s="17"/>
    </row>
    <row r="136" spans="1:13" x14ac:dyDescent="0.25">
      <c r="A136" s="124"/>
      <c r="B136" s="18" t="s">
        <v>34</v>
      </c>
      <c r="C136" s="19" t="s">
        <v>18</v>
      </c>
      <c r="D136" s="15"/>
      <c r="E136" s="20"/>
      <c r="F136" s="20"/>
      <c r="G136" s="16"/>
      <c r="H136" s="16"/>
      <c r="I136" s="15"/>
      <c r="J136" s="20"/>
      <c r="K136" s="20"/>
      <c r="L136" s="16"/>
      <c r="M136" s="17"/>
    </row>
    <row r="137" spans="1:13" x14ac:dyDescent="0.25">
      <c r="A137" s="124"/>
      <c r="B137" s="18" t="s">
        <v>35</v>
      </c>
      <c r="C137" s="19" t="s">
        <v>18</v>
      </c>
      <c r="D137" s="15"/>
      <c r="E137" s="16"/>
      <c r="F137" s="20"/>
      <c r="G137" s="16"/>
      <c r="H137" s="16"/>
      <c r="I137" s="15"/>
      <c r="J137" s="16"/>
      <c r="K137" s="20"/>
      <c r="L137" s="16"/>
      <c r="M137" s="17"/>
    </row>
    <row r="138" spans="1:13" x14ac:dyDescent="0.25">
      <c r="A138" s="124"/>
      <c r="B138" s="18" t="s">
        <v>90</v>
      </c>
      <c r="C138" s="19" t="s">
        <v>18</v>
      </c>
      <c r="D138" s="15"/>
      <c r="E138" s="20"/>
      <c r="F138" s="16"/>
      <c r="G138" s="16"/>
      <c r="H138" s="16"/>
      <c r="I138" s="15"/>
      <c r="J138" s="20"/>
      <c r="K138" s="16"/>
      <c r="L138" s="16"/>
      <c r="M138" s="17"/>
    </row>
    <row r="139" spans="1:13" x14ac:dyDescent="0.25">
      <c r="A139" s="123" t="s">
        <v>54</v>
      </c>
      <c r="B139" s="18" t="s">
        <v>20</v>
      </c>
      <c r="C139" s="19" t="s">
        <v>18</v>
      </c>
      <c r="D139" s="15">
        <v>3769230.76</v>
      </c>
      <c r="E139" s="16"/>
      <c r="F139" s="20">
        <v>3769230.76</v>
      </c>
      <c r="G139" s="16"/>
      <c r="H139" s="16"/>
      <c r="I139" s="15">
        <v>7371974.5973308003</v>
      </c>
      <c r="J139" s="16"/>
      <c r="K139" s="20">
        <v>7371974.5973308003</v>
      </c>
      <c r="L139" s="16"/>
      <c r="M139" s="17"/>
    </row>
    <row r="140" spans="1:13" x14ac:dyDescent="0.25">
      <c r="A140" s="124"/>
      <c r="B140" s="18" t="s">
        <v>32</v>
      </c>
      <c r="C140" s="19" t="s">
        <v>18</v>
      </c>
      <c r="D140" s="15">
        <v>1692307.64</v>
      </c>
      <c r="E140" s="20">
        <v>1692307.64</v>
      </c>
      <c r="F140" s="16"/>
      <c r="G140" s="16"/>
      <c r="H140" s="16"/>
      <c r="I140" s="15">
        <v>3309866.0515411999</v>
      </c>
      <c r="J140" s="20">
        <v>3309866.0515411999</v>
      </c>
      <c r="K140" s="16"/>
      <c r="L140" s="16"/>
      <c r="M140" s="17"/>
    </row>
    <row r="141" spans="1:13" x14ac:dyDescent="0.25">
      <c r="A141" s="124"/>
      <c r="B141" s="18" t="s">
        <v>33</v>
      </c>
      <c r="C141" s="19" t="s">
        <v>18</v>
      </c>
      <c r="D141" s="15">
        <v>1179487.2</v>
      </c>
      <c r="E141" s="16"/>
      <c r="F141" s="20">
        <v>1179487.2</v>
      </c>
      <c r="G141" s="16"/>
      <c r="H141" s="16"/>
      <c r="I141" s="15">
        <v>2306876.4503759998</v>
      </c>
      <c r="J141" s="16"/>
      <c r="K141" s="20">
        <v>2306876.4503759998</v>
      </c>
      <c r="L141" s="16"/>
      <c r="M141" s="17"/>
    </row>
    <row r="142" spans="1:13" x14ac:dyDescent="0.25">
      <c r="A142" s="124"/>
      <c r="B142" s="18" t="s">
        <v>34</v>
      </c>
      <c r="C142" s="19" t="s">
        <v>18</v>
      </c>
      <c r="D142" s="15">
        <v>6097945.9199999999</v>
      </c>
      <c r="E142" s="20">
        <v>6097945.9199999999</v>
      </c>
      <c r="F142" s="16"/>
      <c r="G142" s="16"/>
      <c r="H142" s="16"/>
      <c r="I142" s="15">
        <v>11926545.5687136</v>
      </c>
      <c r="J142" s="20">
        <v>11926545.5687136</v>
      </c>
      <c r="K142" s="16"/>
      <c r="L142" s="16"/>
      <c r="M142" s="17"/>
    </row>
    <row r="143" spans="1:13" x14ac:dyDescent="0.25">
      <c r="A143" s="124"/>
      <c r="B143" s="18" t="s">
        <v>35</v>
      </c>
      <c r="C143" s="19" t="s">
        <v>18</v>
      </c>
      <c r="D143" s="15">
        <v>6855384.5499999998</v>
      </c>
      <c r="E143" s="20">
        <v>6855384.5499999998</v>
      </c>
      <c r="F143" s="16"/>
      <c r="G143" s="16"/>
      <c r="H143" s="16"/>
      <c r="I143" s="15">
        <v>13407966.7644265</v>
      </c>
      <c r="J143" s="20">
        <v>13407966.7644265</v>
      </c>
      <c r="K143" s="16"/>
      <c r="L143" s="16"/>
      <c r="M143" s="17"/>
    </row>
    <row r="144" spans="1:13" x14ac:dyDescent="0.25">
      <c r="A144" s="124"/>
      <c r="B144" s="18" t="s">
        <v>90</v>
      </c>
      <c r="C144" s="19" t="s">
        <v>18</v>
      </c>
      <c r="D144" s="15">
        <v>1002564.16</v>
      </c>
      <c r="E144" s="16"/>
      <c r="F144" s="20">
        <v>1002564.16</v>
      </c>
      <c r="G144" s="16"/>
      <c r="H144" s="16"/>
      <c r="I144" s="15">
        <v>1960845.0610527999</v>
      </c>
      <c r="J144" s="16"/>
      <c r="K144" s="20">
        <v>1960845.0610527999</v>
      </c>
      <c r="L144" s="16"/>
      <c r="M144" s="17"/>
    </row>
    <row r="145" spans="1:13" x14ac:dyDescent="0.25">
      <c r="A145" s="124"/>
      <c r="B145" s="18" t="s">
        <v>94</v>
      </c>
      <c r="C145" s="19" t="s">
        <v>18</v>
      </c>
      <c r="D145" s="15">
        <v>1913361.91</v>
      </c>
      <c r="E145" s="20">
        <v>1913361.91</v>
      </c>
      <c r="F145" s="16"/>
      <c r="G145" s="16"/>
      <c r="H145" s="16"/>
      <c r="I145" s="15">
        <v>3742210.6244353</v>
      </c>
      <c r="J145" s="20">
        <v>3742210.6244353</v>
      </c>
      <c r="K145" s="16"/>
      <c r="L145" s="16"/>
      <c r="M145" s="17"/>
    </row>
    <row r="146" spans="1:13" x14ac:dyDescent="0.25">
      <c r="A146" s="124"/>
      <c r="B146" s="18" t="s">
        <v>95</v>
      </c>
      <c r="C146" s="19" t="s">
        <v>18</v>
      </c>
      <c r="D146" s="15">
        <v>1894736.82</v>
      </c>
      <c r="E146" s="16"/>
      <c r="F146" s="20">
        <v>1894736.82</v>
      </c>
      <c r="G146" s="16"/>
      <c r="H146" s="16"/>
      <c r="I146" s="15">
        <v>3705783.1146606002</v>
      </c>
      <c r="J146" s="16"/>
      <c r="K146" s="20">
        <v>3705783.1146606002</v>
      </c>
      <c r="L146" s="16"/>
      <c r="M146" s="17"/>
    </row>
    <row r="147" spans="1:13" x14ac:dyDescent="0.25">
      <c r="A147" s="124"/>
      <c r="B147" s="18" t="s">
        <v>99</v>
      </c>
      <c r="C147" s="19" t="s">
        <v>18</v>
      </c>
      <c r="D147" s="15">
        <v>2564102.6</v>
      </c>
      <c r="E147" s="20">
        <v>2564102.6</v>
      </c>
      <c r="F147" s="16"/>
      <c r="G147" s="16"/>
      <c r="H147" s="16"/>
      <c r="I147" s="15">
        <v>5014948.7881580004</v>
      </c>
      <c r="J147" s="20">
        <v>5014948.7881580004</v>
      </c>
      <c r="K147" s="16"/>
      <c r="L147" s="16"/>
      <c r="M147" s="17"/>
    </row>
    <row r="148" spans="1:13" x14ac:dyDescent="0.25">
      <c r="A148" s="124"/>
      <c r="B148" s="18" t="s">
        <v>100</v>
      </c>
      <c r="C148" s="19" t="s">
        <v>18</v>
      </c>
      <c r="D148" s="15">
        <v>2736842.08</v>
      </c>
      <c r="E148" s="20">
        <v>2736842.08</v>
      </c>
      <c r="F148" s="16"/>
      <c r="G148" s="16"/>
      <c r="H148" s="16"/>
      <c r="I148" s="15">
        <v>5352797.8453264004</v>
      </c>
      <c r="J148" s="20">
        <v>5352797.8453264004</v>
      </c>
      <c r="K148" s="16"/>
      <c r="L148" s="16"/>
      <c r="M148" s="17"/>
    </row>
    <row r="149" spans="1:13" x14ac:dyDescent="0.25">
      <c r="A149" s="124"/>
      <c r="B149" s="18" t="s">
        <v>101</v>
      </c>
      <c r="C149" s="19" t="s">
        <v>18</v>
      </c>
      <c r="D149" s="15">
        <v>3284210.52</v>
      </c>
      <c r="E149" s="16"/>
      <c r="F149" s="20">
        <v>3284210.52</v>
      </c>
      <c r="G149" s="16"/>
      <c r="H149" s="16"/>
      <c r="I149" s="15">
        <v>6423357.4613316003</v>
      </c>
      <c r="J149" s="16"/>
      <c r="K149" s="20">
        <v>6423357.4613316003</v>
      </c>
      <c r="L149" s="16"/>
      <c r="M149" s="17"/>
    </row>
    <row r="150" spans="1:13" x14ac:dyDescent="0.25">
      <c r="A150" s="124"/>
      <c r="B150" s="18" t="s">
        <v>102</v>
      </c>
      <c r="C150" s="19" t="s">
        <v>18</v>
      </c>
      <c r="D150" s="15">
        <v>3197368.45</v>
      </c>
      <c r="E150" s="20">
        <v>3197368.45</v>
      </c>
      <c r="F150" s="16"/>
      <c r="G150" s="16"/>
      <c r="H150" s="16"/>
      <c r="I150" s="15">
        <v>6253509.1355635002</v>
      </c>
      <c r="J150" s="20">
        <v>6253509.1355635002</v>
      </c>
      <c r="K150" s="16"/>
      <c r="L150" s="16"/>
      <c r="M150" s="17"/>
    </row>
    <row r="151" spans="1:13" x14ac:dyDescent="0.25">
      <c r="A151" s="124"/>
      <c r="B151" s="18" t="s">
        <v>103</v>
      </c>
      <c r="C151" s="19" t="s">
        <v>18</v>
      </c>
      <c r="D151" s="15">
        <v>4494736.8</v>
      </c>
      <c r="E151" s="20">
        <v>4494736.8</v>
      </c>
      <c r="F151" s="16"/>
      <c r="G151" s="16"/>
      <c r="H151" s="16"/>
      <c r="I151" s="15">
        <v>8790941.0755439997</v>
      </c>
      <c r="J151" s="20">
        <v>8790941.0755439997</v>
      </c>
      <c r="K151" s="16"/>
      <c r="L151" s="16"/>
      <c r="M151" s="17"/>
    </row>
    <row r="152" spans="1:13" x14ac:dyDescent="0.25">
      <c r="A152" s="124"/>
      <c r="B152" s="18" t="s">
        <v>104</v>
      </c>
      <c r="C152" s="19" t="s">
        <v>18</v>
      </c>
      <c r="D152" s="15">
        <v>4421052.5999999996</v>
      </c>
      <c r="E152" s="16"/>
      <c r="F152" s="20">
        <v>4421052.5999999996</v>
      </c>
      <c r="G152" s="16"/>
      <c r="H152" s="16"/>
      <c r="I152" s="15">
        <v>8646827.3066579998</v>
      </c>
      <c r="J152" s="16"/>
      <c r="K152" s="20">
        <v>8646827.3066579998</v>
      </c>
      <c r="L152" s="16"/>
      <c r="M152" s="17"/>
    </row>
    <row r="153" spans="1:13" x14ac:dyDescent="0.25">
      <c r="A153" s="124"/>
      <c r="B153" s="18" t="s">
        <v>105</v>
      </c>
      <c r="C153" s="19" t="s">
        <v>18</v>
      </c>
      <c r="D153" s="15">
        <v>4578947.34</v>
      </c>
      <c r="E153" s="16"/>
      <c r="F153" s="20">
        <v>4578947.34</v>
      </c>
      <c r="G153" s="16"/>
      <c r="H153" s="16"/>
      <c r="I153" s="15">
        <v>8955642.5759922005</v>
      </c>
      <c r="J153" s="16"/>
      <c r="K153" s="20">
        <v>8955642.5759922005</v>
      </c>
      <c r="L153" s="16"/>
      <c r="M153" s="17"/>
    </row>
    <row r="154" spans="1:13" x14ac:dyDescent="0.25">
      <c r="A154" s="124"/>
      <c r="B154" s="18" t="s">
        <v>106</v>
      </c>
      <c r="C154" s="19" t="s">
        <v>18</v>
      </c>
      <c r="D154" s="15">
        <v>1450000</v>
      </c>
      <c r="E154" s="20">
        <v>1450000</v>
      </c>
      <c r="F154" s="16"/>
      <c r="G154" s="16"/>
      <c r="H154" s="16"/>
      <c r="I154" s="15">
        <v>2835953.5</v>
      </c>
      <c r="J154" s="20">
        <v>2835953.5</v>
      </c>
      <c r="K154" s="16"/>
      <c r="L154" s="16"/>
      <c r="M154" s="17"/>
    </row>
    <row r="155" spans="1:13" x14ac:dyDescent="0.25">
      <c r="A155" s="124"/>
      <c r="B155" s="18" t="s">
        <v>107</v>
      </c>
      <c r="C155" s="19" t="s">
        <v>18</v>
      </c>
      <c r="D155" s="15">
        <v>5526315.7599999998</v>
      </c>
      <c r="E155" s="16"/>
      <c r="F155" s="20">
        <v>5526315.7599999998</v>
      </c>
      <c r="G155" s="16"/>
      <c r="H155" s="16"/>
      <c r="I155" s="15">
        <v>10808534.152880801</v>
      </c>
      <c r="J155" s="16"/>
      <c r="K155" s="20">
        <v>10808534.152880801</v>
      </c>
      <c r="L155" s="16"/>
      <c r="M155" s="17"/>
    </row>
    <row r="156" spans="1:13" x14ac:dyDescent="0.25">
      <c r="A156" s="124"/>
      <c r="B156" s="18" t="s">
        <v>108</v>
      </c>
      <c r="C156" s="19" t="s">
        <v>18</v>
      </c>
      <c r="D156" s="15">
        <v>722727.26</v>
      </c>
      <c r="E156" s="20">
        <v>722727.26</v>
      </c>
      <c r="F156" s="16"/>
      <c r="G156" s="16"/>
      <c r="H156" s="16"/>
      <c r="I156" s="15">
        <v>1413531.6569258</v>
      </c>
      <c r="J156" s="20">
        <v>1413531.6569258</v>
      </c>
      <c r="K156" s="16"/>
      <c r="L156" s="16"/>
      <c r="M156" s="17"/>
    </row>
    <row r="157" spans="1:13" x14ac:dyDescent="0.25">
      <c r="A157" s="124"/>
      <c r="B157" s="18" t="s">
        <v>109</v>
      </c>
      <c r="C157" s="19" t="s">
        <v>18</v>
      </c>
      <c r="D157" s="15">
        <v>2230976.88</v>
      </c>
      <c r="E157" s="16"/>
      <c r="F157" s="20">
        <v>2230976.88</v>
      </c>
      <c r="G157" s="16"/>
      <c r="H157" s="16"/>
      <c r="I157" s="15">
        <v>4363411.5112103997</v>
      </c>
      <c r="J157" s="16"/>
      <c r="K157" s="20">
        <v>4363411.5112103997</v>
      </c>
      <c r="L157" s="16"/>
      <c r="M157" s="17"/>
    </row>
    <row r="158" spans="1:13" x14ac:dyDescent="0.25">
      <c r="A158" s="123" t="s">
        <v>110</v>
      </c>
      <c r="B158" s="18" t="s">
        <v>20</v>
      </c>
      <c r="C158" s="19" t="s">
        <v>18</v>
      </c>
      <c r="D158" s="15">
        <v>3478260.88</v>
      </c>
      <c r="E158" s="16"/>
      <c r="F158" s="20">
        <v>3478260.88</v>
      </c>
      <c r="G158" s="16"/>
      <c r="H158" s="16"/>
      <c r="I158" s="15">
        <v>6802886.9769304004</v>
      </c>
      <c r="J158" s="16"/>
      <c r="K158" s="20">
        <v>6802886.9769304004</v>
      </c>
      <c r="L158" s="16"/>
      <c r="M158" s="17"/>
    </row>
    <row r="159" spans="1:13" x14ac:dyDescent="0.25">
      <c r="A159" s="124"/>
      <c r="B159" s="18" t="s">
        <v>32</v>
      </c>
      <c r="C159" s="19" t="s">
        <v>18</v>
      </c>
      <c r="D159" s="15">
        <v>5478260.8799999999</v>
      </c>
      <c r="E159" s="16"/>
      <c r="F159" s="20">
        <v>5478260.8799999999</v>
      </c>
      <c r="G159" s="16"/>
      <c r="H159" s="16"/>
      <c r="I159" s="15">
        <v>10714546.9769304</v>
      </c>
      <c r="J159" s="16"/>
      <c r="K159" s="20">
        <v>10714546.9769304</v>
      </c>
      <c r="L159" s="16"/>
      <c r="M159" s="17"/>
    </row>
    <row r="160" spans="1:13" x14ac:dyDescent="0.25">
      <c r="A160" s="124"/>
      <c r="B160" s="18" t="s">
        <v>33</v>
      </c>
      <c r="C160" s="19" t="s">
        <v>18</v>
      </c>
      <c r="D160" s="15">
        <v>7478260.8799999999</v>
      </c>
      <c r="E160" s="16"/>
      <c r="F160" s="20">
        <v>7478260.8799999999</v>
      </c>
      <c r="G160" s="16"/>
      <c r="H160" s="16"/>
      <c r="I160" s="15">
        <v>14626206.9769304</v>
      </c>
      <c r="J160" s="16"/>
      <c r="K160" s="20">
        <v>14626206.9769304</v>
      </c>
      <c r="L160" s="16"/>
      <c r="M160" s="17"/>
    </row>
    <row r="161" spans="1:13" x14ac:dyDescent="0.25">
      <c r="A161" s="124"/>
      <c r="B161" s="18" t="s">
        <v>34</v>
      </c>
      <c r="C161" s="19" t="s">
        <v>18</v>
      </c>
      <c r="D161" s="15">
        <v>7826086.96</v>
      </c>
      <c r="E161" s="16"/>
      <c r="F161" s="20">
        <v>7826086.96</v>
      </c>
      <c r="G161" s="16"/>
      <c r="H161" s="16"/>
      <c r="I161" s="15">
        <v>15306495.658976801</v>
      </c>
      <c r="J161" s="16"/>
      <c r="K161" s="20">
        <v>15306495.658976801</v>
      </c>
      <c r="L161" s="16"/>
      <c r="M161" s="17"/>
    </row>
    <row r="162" spans="1:13" x14ac:dyDescent="0.25">
      <c r="A162" s="124"/>
      <c r="B162" s="18" t="s">
        <v>35</v>
      </c>
      <c r="C162" s="19" t="s">
        <v>18</v>
      </c>
      <c r="D162" s="15">
        <v>4000000</v>
      </c>
      <c r="E162" s="16"/>
      <c r="F162" s="20">
        <v>4000000</v>
      </c>
      <c r="G162" s="16"/>
      <c r="H162" s="16"/>
      <c r="I162" s="15">
        <v>7823320</v>
      </c>
      <c r="J162" s="16"/>
      <c r="K162" s="20">
        <v>7823320</v>
      </c>
      <c r="L162" s="16"/>
      <c r="M162" s="17"/>
    </row>
    <row r="163" spans="1:13" x14ac:dyDescent="0.25">
      <c r="A163" s="124"/>
      <c r="B163" s="18" t="s">
        <v>90</v>
      </c>
      <c r="C163" s="19" t="s">
        <v>18</v>
      </c>
      <c r="D163" s="15">
        <v>6000000</v>
      </c>
      <c r="E163" s="16"/>
      <c r="F163" s="20">
        <v>6000000</v>
      </c>
      <c r="G163" s="16"/>
      <c r="H163" s="16"/>
      <c r="I163" s="15">
        <v>11734980</v>
      </c>
      <c r="J163" s="16"/>
      <c r="K163" s="20">
        <v>11734980</v>
      </c>
      <c r="L163" s="16"/>
      <c r="M163" s="17"/>
    </row>
    <row r="164" spans="1:13" x14ac:dyDescent="0.25">
      <c r="A164" s="124"/>
      <c r="B164" s="18" t="s">
        <v>94</v>
      </c>
      <c r="C164" s="19" t="s">
        <v>18</v>
      </c>
      <c r="D164" s="15">
        <v>7500000</v>
      </c>
      <c r="E164" s="16"/>
      <c r="F164" s="20">
        <v>7500000</v>
      </c>
      <c r="G164" s="16"/>
      <c r="H164" s="16"/>
      <c r="I164" s="15">
        <v>14668725</v>
      </c>
      <c r="J164" s="16"/>
      <c r="K164" s="20">
        <v>14668725</v>
      </c>
      <c r="L164" s="16"/>
      <c r="M164" s="17"/>
    </row>
    <row r="165" spans="1:13" x14ac:dyDescent="0.25">
      <c r="A165" s="124"/>
      <c r="B165" s="18" t="s">
        <v>95</v>
      </c>
      <c r="C165" s="19" t="s">
        <v>18</v>
      </c>
      <c r="D165" s="15">
        <v>4500000</v>
      </c>
      <c r="E165" s="16"/>
      <c r="F165" s="20">
        <v>4500000</v>
      </c>
      <c r="G165" s="16"/>
      <c r="H165" s="16"/>
      <c r="I165" s="15">
        <v>8801235</v>
      </c>
      <c r="J165" s="16"/>
      <c r="K165" s="20">
        <v>8801235</v>
      </c>
      <c r="L165" s="16"/>
      <c r="M165" s="17"/>
    </row>
    <row r="166" spans="1:13" x14ac:dyDescent="0.25">
      <c r="A166" s="124"/>
      <c r="B166" s="18" t="s">
        <v>99</v>
      </c>
      <c r="C166" s="19" t="s">
        <v>18</v>
      </c>
      <c r="D166" s="15">
        <v>5700000</v>
      </c>
      <c r="E166" s="16"/>
      <c r="F166" s="20">
        <v>5700000</v>
      </c>
      <c r="G166" s="16"/>
      <c r="H166" s="16"/>
      <c r="I166" s="15">
        <v>11148231</v>
      </c>
      <c r="J166" s="16"/>
      <c r="K166" s="20">
        <v>11148231</v>
      </c>
      <c r="L166" s="16"/>
      <c r="M166" s="17"/>
    </row>
    <row r="167" spans="1:13" x14ac:dyDescent="0.25">
      <c r="A167" s="124"/>
      <c r="B167" s="18" t="s">
        <v>100</v>
      </c>
      <c r="C167" s="19" t="s">
        <v>18</v>
      </c>
      <c r="D167" s="15">
        <v>1299857.56</v>
      </c>
      <c r="E167" s="16"/>
      <c r="F167" s="20">
        <v>1299857.56</v>
      </c>
      <c r="G167" s="16"/>
      <c r="H167" s="16"/>
      <c r="I167" s="15">
        <v>2542300.4115748</v>
      </c>
      <c r="J167" s="16"/>
      <c r="K167" s="20">
        <v>2542300.4115748</v>
      </c>
      <c r="L167" s="16"/>
      <c r="M167" s="17"/>
    </row>
    <row r="168" spans="1:13" x14ac:dyDescent="0.25">
      <c r="A168" s="123" t="s">
        <v>111</v>
      </c>
      <c r="B168" s="18" t="s">
        <v>20</v>
      </c>
      <c r="C168" s="19" t="s">
        <v>18</v>
      </c>
      <c r="D168" s="15">
        <v>7384615.3499999996</v>
      </c>
      <c r="E168" s="20">
        <v>7384615.3499999996</v>
      </c>
      <c r="F168" s="16"/>
      <c r="G168" s="16"/>
      <c r="H168" s="16"/>
      <c r="I168" s="15">
        <v>14443052.239990501</v>
      </c>
      <c r="J168" s="20">
        <v>14443052.239990501</v>
      </c>
      <c r="K168" s="16"/>
      <c r="L168" s="16"/>
      <c r="M168" s="17"/>
    </row>
    <row r="169" spans="1:13" x14ac:dyDescent="0.25">
      <c r="A169" s="124"/>
      <c r="B169" s="18" t="s">
        <v>32</v>
      </c>
      <c r="C169" s="19" t="s">
        <v>18</v>
      </c>
      <c r="D169" s="15">
        <v>6769230.7999999998</v>
      </c>
      <c r="E169" s="20">
        <v>6769230.7999999998</v>
      </c>
      <c r="F169" s="16"/>
      <c r="G169" s="16"/>
      <c r="H169" s="16"/>
      <c r="I169" s="15">
        <v>13239464.675564</v>
      </c>
      <c r="J169" s="20">
        <v>13239464.675564</v>
      </c>
      <c r="K169" s="16"/>
      <c r="L169" s="16"/>
      <c r="M169" s="17"/>
    </row>
    <row r="170" spans="1:13" x14ac:dyDescent="0.25">
      <c r="A170" s="124"/>
      <c r="B170" s="18" t="s">
        <v>33</v>
      </c>
      <c r="C170" s="19" t="s">
        <v>18</v>
      </c>
      <c r="D170" s="15">
        <v>10000000.060000001</v>
      </c>
      <c r="E170" s="20">
        <v>10000000.060000001</v>
      </c>
      <c r="F170" s="16"/>
      <c r="G170" s="16"/>
      <c r="H170" s="16"/>
      <c r="I170" s="15">
        <v>19558300.1173498</v>
      </c>
      <c r="J170" s="20">
        <v>19558300.1173498</v>
      </c>
      <c r="K170" s="16"/>
      <c r="L170" s="16"/>
      <c r="M170" s="17"/>
    </row>
    <row r="171" spans="1:13" x14ac:dyDescent="0.25">
      <c r="A171" s="124"/>
      <c r="B171" s="18" t="s">
        <v>34</v>
      </c>
      <c r="C171" s="19" t="s">
        <v>18</v>
      </c>
      <c r="D171" s="15">
        <v>25615384.600000001</v>
      </c>
      <c r="E171" s="20">
        <v>25615384.600000001</v>
      </c>
      <c r="F171" s="16"/>
      <c r="G171" s="16"/>
      <c r="H171" s="16"/>
      <c r="I171" s="15">
        <v>50099337.662217997</v>
      </c>
      <c r="J171" s="20">
        <v>50099337.662217997</v>
      </c>
      <c r="K171" s="16"/>
      <c r="L171" s="16"/>
      <c r="M171" s="17"/>
    </row>
    <row r="172" spans="1:13" x14ac:dyDescent="0.25">
      <c r="A172" s="18" t="s">
        <v>112</v>
      </c>
      <c r="B172" s="18" t="s">
        <v>20</v>
      </c>
      <c r="C172" s="19" t="s">
        <v>18</v>
      </c>
      <c r="D172" s="15">
        <v>68740000</v>
      </c>
      <c r="E172" s="20">
        <v>68740000</v>
      </c>
      <c r="F172" s="16"/>
      <c r="G172" s="16"/>
      <c r="H172" s="16"/>
      <c r="I172" s="15">
        <v>134443754.19999999</v>
      </c>
      <c r="J172" s="20">
        <v>134443754.19999999</v>
      </c>
      <c r="K172" s="16"/>
      <c r="L172" s="16"/>
      <c r="M172" s="17"/>
    </row>
    <row r="173" spans="1:13" x14ac:dyDescent="0.25">
      <c r="A173" s="123" t="s">
        <v>113</v>
      </c>
      <c r="B173" s="18" t="s">
        <v>20</v>
      </c>
      <c r="C173" s="19" t="s">
        <v>18</v>
      </c>
      <c r="D173" s="15">
        <v>18000000</v>
      </c>
      <c r="E173" s="20">
        <v>18000000</v>
      </c>
      <c r="F173" s="16"/>
      <c r="G173" s="16"/>
      <c r="H173" s="16"/>
      <c r="I173" s="15">
        <v>35204940</v>
      </c>
      <c r="J173" s="20">
        <v>35204940</v>
      </c>
      <c r="K173" s="16"/>
      <c r="L173" s="16"/>
      <c r="M173" s="17"/>
    </row>
    <row r="174" spans="1:13" x14ac:dyDescent="0.25">
      <c r="A174" s="124"/>
      <c r="B174" s="18" t="s">
        <v>32</v>
      </c>
      <c r="C174" s="19" t="s">
        <v>18</v>
      </c>
      <c r="D174" s="15">
        <v>15000000</v>
      </c>
      <c r="E174" s="20">
        <v>15000000</v>
      </c>
      <c r="F174" s="16"/>
      <c r="G174" s="16"/>
      <c r="H174" s="16"/>
      <c r="I174" s="15">
        <v>29337450</v>
      </c>
      <c r="J174" s="20">
        <v>29337450</v>
      </c>
      <c r="K174" s="16"/>
      <c r="L174" s="16"/>
      <c r="M174" s="17"/>
    </row>
    <row r="175" spans="1:13" x14ac:dyDescent="0.25">
      <c r="A175" s="124"/>
      <c r="B175" s="18" t="s">
        <v>33</v>
      </c>
      <c r="C175" s="19" t="s">
        <v>18</v>
      </c>
      <c r="D175" s="15">
        <v>11400000</v>
      </c>
      <c r="E175" s="20">
        <v>11400000</v>
      </c>
      <c r="F175" s="16"/>
      <c r="G175" s="16"/>
      <c r="H175" s="16"/>
      <c r="I175" s="15">
        <v>22296462</v>
      </c>
      <c r="J175" s="20">
        <v>22296462</v>
      </c>
      <c r="K175" s="16"/>
      <c r="L175" s="16"/>
      <c r="M175" s="17"/>
    </row>
    <row r="176" spans="1:13" x14ac:dyDescent="0.25">
      <c r="A176" s="124"/>
      <c r="B176" s="18" t="s">
        <v>34</v>
      </c>
      <c r="C176" s="19" t="s">
        <v>18</v>
      </c>
      <c r="D176" s="15">
        <v>7800000</v>
      </c>
      <c r="E176" s="20">
        <v>7800000</v>
      </c>
      <c r="F176" s="16"/>
      <c r="G176" s="16"/>
      <c r="H176" s="16"/>
      <c r="I176" s="15">
        <v>15255474</v>
      </c>
      <c r="J176" s="20">
        <v>15255474</v>
      </c>
      <c r="K176" s="16"/>
      <c r="L176" s="16"/>
      <c r="M176" s="17"/>
    </row>
    <row r="177" spans="1:13" x14ac:dyDescent="0.25">
      <c r="A177" s="124"/>
      <c r="B177" s="18" t="s">
        <v>35</v>
      </c>
      <c r="C177" s="19" t="s">
        <v>18</v>
      </c>
      <c r="D177" s="15">
        <v>9900000</v>
      </c>
      <c r="E177" s="20">
        <v>9900000</v>
      </c>
      <c r="F177" s="16"/>
      <c r="G177" s="16"/>
      <c r="H177" s="16"/>
      <c r="I177" s="15">
        <v>19362717</v>
      </c>
      <c r="J177" s="20">
        <v>19362717</v>
      </c>
      <c r="K177" s="16"/>
      <c r="L177" s="16"/>
      <c r="M177" s="17"/>
    </row>
    <row r="178" spans="1:13" x14ac:dyDescent="0.25">
      <c r="A178" s="123" t="s">
        <v>114</v>
      </c>
      <c r="B178" s="18" t="s">
        <v>20</v>
      </c>
      <c r="C178" s="19" t="s">
        <v>18</v>
      </c>
      <c r="D178" s="15">
        <v>15000000</v>
      </c>
      <c r="E178" s="20">
        <v>15000000</v>
      </c>
      <c r="F178" s="16"/>
      <c r="G178" s="16"/>
      <c r="H178" s="16"/>
      <c r="I178" s="15">
        <v>29337450</v>
      </c>
      <c r="J178" s="20">
        <v>29337450</v>
      </c>
      <c r="K178" s="16"/>
      <c r="L178" s="16"/>
      <c r="M178" s="17"/>
    </row>
    <row r="179" spans="1:13" x14ac:dyDescent="0.25">
      <c r="A179" s="124"/>
      <c r="B179" s="18" t="s">
        <v>32</v>
      </c>
      <c r="C179" s="19" t="s">
        <v>18</v>
      </c>
      <c r="D179" s="15">
        <v>5000000</v>
      </c>
      <c r="E179" s="20">
        <v>5000000</v>
      </c>
      <c r="F179" s="16"/>
      <c r="G179" s="16"/>
      <c r="H179" s="16"/>
      <c r="I179" s="15">
        <v>9779150</v>
      </c>
      <c r="J179" s="20">
        <v>9779150</v>
      </c>
      <c r="K179" s="16"/>
      <c r="L179" s="16"/>
      <c r="M179" s="17"/>
    </row>
    <row r="180" spans="1:13" x14ac:dyDescent="0.25">
      <c r="A180" s="124"/>
      <c r="B180" s="18" t="s">
        <v>33</v>
      </c>
      <c r="C180" s="19" t="s">
        <v>18</v>
      </c>
      <c r="D180" s="15">
        <v>7750000</v>
      </c>
      <c r="E180" s="20">
        <v>7750000</v>
      </c>
      <c r="F180" s="16"/>
      <c r="G180" s="16"/>
      <c r="H180" s="16"/>
      <c r="I180" s="15">
        <v>15157682.5</v>
      </c>
      <c r="J180" s="20">
        <v>15157682.5</v>
      </c>
      <c r="K180" s="16"/>
      <c r="L180" s="16"/>
      <c r="M180" s="17"/>
    </row>
    <row r="181" spans="1:13" x14ac:dyDescent="0.25">
      <c r="A181" s="124"/>
      <c r="B181" s="18" t="s">
        <v>34</v>
      </c>
      <c r="C181" s="19" t="s">
        <v>18</v>
      </c>
      <c r="D181" s="15">
        <v>4250000</v>
      </c>
      <c r="E181" s="20">
        <v>4250000</v>
      </c>
      <c r="F181" s="16"/>
      <c r="G181" s="16"/>
      <c r="H181" s="16"/>
      <c r="I181" s="15">
        <v>8312277.5</v>
      </c>
      <c r="J181" s="20">
        <v>8312277.5</v>
      </c>
      <c r="K181" s="16"/>
      <c r="L181" s="16"/>
      <c r="M181" s="17"/>
    </row>
    <row r="182" spans="1:13" x14ac:dyDescent="0.25">
      <c r="A182" s="123" t="s">
        <v>115</v>
      </c>
      <c r="B182" s="18" t="s">
        <v>20</v>
      </c>
      <c r="C182" s="19" t="s">
        <v>18</v>
      </c>
      <c r="D182" s="15">
        <v>26923076.899999999</v>
      </c>
      <c r="E182" s="20">
        <v>26923076.899999999</v>
      </c>
      <c r="F182" s="16"/>
      <c r="G182" s="16"/>
      <c r="H182" s="16"/>
      <c r="I182" s="15">
        <v>52656961.493326999</v>
      </c>
      <c r="J182" s="20">
        <v>52656961.493326999</v>
      </c>
      <c r="K182" s="16"/>
      <c r="L182" s="16"/>
      <c r="M182" s="17"/>
    </row>
    <row r="183" spans="1:13" x14ac:dyDescent="0.25">
      <c r="A183" s="124"/>
      <c r="B183" s="18" t="s">
        <v>32</v>
      </c>
      <c r="C183" s="19" t="s">
        <v>18</v>
      </c>
      <c r="D183" s="15">
        <v>42307692.310000002</v>
      </c>
      <c r="E183" s="20">
        <v>42307692.310000002</v>
      </c>
      <c r="F183" s="16"/>
      <c r="G183" s="16"/>
      <c r="H183" s="16"/>
      <c r="I183" s="15">
        <v>82746653.850667298</v>
      </c>
      <c r="J183" s="20">
        <v>82746653.850667298</v>
      </c>
      <c r="K183" s="16"/>
      <c r="L183" s="16"/>
      <c r="M183" s="17"/>
    </row>
    <row r="184" spans="1:13" x14ac:dyDescent="0.25">
      <c r="A184" s="124"/>
      <c r="B184" s="18" t="s">
        <v>33</v>
      </c>
      <c r="C184" s="19" t="s">
        <v>18</v>
      </c>
      <c r="D184" s="15">
        <v>60410256.399999999</v>
      </c>
      <c r="E184" s="20">
        <v>60410256.399999999</v>
      </c>
      <c r="F184" s="16"/>
      <c r="G184" s="16"/>
      <c r="H184" s="16"/>
      <c r="I184" s="15">
        <v>118152191.774812</v>
      </c>
      <c r="J184" s="20">
        <v>118152191.774812</v>
      </c>
      <c r="K184" s="16"/>
      <c r="L184" s="16"/>
      <c r="M184" s="17"/>
    </row>
    <row r="185" spans="1:13" x14ac:dyDescent="0.25">
      <c r="A185" s="123" t="s">
        <v>116</v>
      </c>
      <c r="B185" s="18" t="s">
        <v>20</v>
      </c>
      <c r="C185" s="19" t="s">
        <v>18</v>
      </c>
      <c r="D185" s="15">
        <v>32450000</v>
      </c>
      <c r="E185" s="20">
        <v>32450000</v>
      </c>
      <c r="F185" s="16"/>
      <c r="G185" s="16"/>
      <c r="H185" s="16"/>
      <c r="I185" s="15">
        <v>63466683.5</v>
      </c>
      <c r="J185" s="20">
        <v>63466683.5</v>
      </c>
      <c r="K185" s="16"/>
      <c r="L185" s="16"/>
      <c r="M185" s="17"/>
    </row>
    <row r="186" spans="1:13" x14ac:dyDescent="0.25">
      <c r="A186" s="124"/>
      <c r="B186" s="18" t="s">
        <v>32</v>
      </c>
      <c r="C186" s="19" t="s">
        <v>18</v>
      </c>
      <c r="D186" s="15">
        <v>21000000</v>
      </c>
      <c r="E186" s="20">
        <v>21000000</v>
      </c>
      <c r="F186" s="16"/>
      <c r="G186" s="16"/>
      <c r="H186" s="16"/>
      <c r="I186" s="15">
        <v>41072430</v>
      </c>
      <c r="J186" s="20">
        <v>41072430</v>
      </c>
      <c r="K186" s="16"/>
      <c r="L186" s="16"/>
      <c r="M186" s="17"/>
    </row>
    <row r="187" spans="1:13" x14ac:dyDescent="0.25">
      <c r="A187" s="124"/>
      <c r="B187" s="18" t="s">
        <v>33</v>
      </c>
      <c r="C187" s="19" t="s">
        <v>18</v>
      </c>
      <c r="D187" s="15">
        <v>23300000</v>
      </c>
      <c r="E187" s="20">
        <v>23300000</v>
      </c>
      <c r="F187" s="16"/>
      <c r="G187" s="16"/>
      <c r="H187" s="16"/>
      <c r="I187" s="15">
        <v>45570839</v>
      </c>
      <c r="J187" s="20">
        <v>45570839</v>
      </c>
      <c r="K187" s="16"/>
      <c r="L187" s="16"/>
      <c r="M187" s="17"/>
    </row>
    <row r="188" spans="1:13" x14ac:dyDescent="0.25">
      <c r="A188" s="124"/>
      <c r="B188" s="18" t="s">
        <v>34</v>
      </c>
      <c r="C188" s="19" t="s">
        <v>18</v>
      </c>
      <c r="D188" s="15">
        <v>18300000</v>
      </c>
      <c r="E188" s="20">
        <v>18300000</v>
      </c>
      <c r="F188" s="16"/>
      <c r="G188" s="16"/>
      <c r="H188" s="16"/>
      <c r="I188" s="15">
        <v>35791689</v>
      </c>
      <c r="J188" s="20">
        <v>35791689</v>
      </c>
      <c r="K188" s="16"/>
      <c r="L188" s="16"/>
      <c r="M188" s="17"/>
    </row>
    <row r="189" spans="1:13" x14ac:dyDescent="0.25">
      <c r="A189" s="124"/>
      <c r="B189" s="18" t="s">
        <v>35</v>
      </c>
      <c r="C189" s="19" t="s">
        <v>18</v>
      </c>
      <c r="D189" s="15">
        <v>18700000</v>
      </c>
      <c r="E189" s="20">
        <v>18700000</v>
      </c>
      <c r="F189" s="16"/>
      <c r="G189" s="16"/>
      <c r="H189" s="16"/>
      <c r="I189" s="15">
        <v>36574021</v>
      </c>
      <c r="J189" s="20">
        <v>36574021</v>
      </c>
      <c r="K189" s="16"/>
      <c r="L189" s="16"/>
      <c r="M189" s="17"/>
    </row>
    <row r="190" spans="1:13" x14ac:dyDescent="0.25">
      <c r="A190" s="124"/>
      <c r="B190" s="18" t="s">
        <v>90</v>
      </c>
      <c r="C190" s="19" t="s">
        <v>18</v>
      </c>
      <c r="D190" s="15">
        <v>26250000</v>
      </c>
      <c r="E190" s="20">
        <v>26250000</v>
      </c>
      <c r="F190" s="16"/>
      <c r="G190" s="16"/>
      <c r="H190" s="16"/>
      <c r="I190" s="15">
        <v>51340537.5</v>
      </c>
      <c r="J190" s="20">
        <v>51340537.5</v>
      </c>
      <c r="K190" s="16"/>
      <c r="L190" s="16"/>
      <c r="M190" s="17"/>
    </row>
    <row r="191" spans="1:13" x14ac:dyDescent="0.25">
      <c r="A191" s="123" t="s">
        <v>117</v>
      </c>
      <c r="B191" s="18" t="s">
        <v>20</v>
      </c>
      <c r="C191" s="19" t="s">
        <v>18</v>
      </c>
      <c r="D191" s="15"/>
      <c r="E191" s="16"/>
      <c r="F191" s="20"/>
      <c r="G191" s="16"/>
      <c r="H191" s="16"/>
      <c r="I191" s="15"/>
      <c r="J191" s="16"/>
      <c r="K191" s="20"/>
      <c r="L191" s="16"/>
      <c r="M191" s="17"/>
    </row>
    <row r="192" spans="1:13" x14ac:dyDescent="0.25">
      <c r="A192" s="124"/>
      <c r="B192" s="18" t="s">
        <v>32</v>
      </c>
      <c r="C192" s="19" t="s">
        <v>18</v>
      </c>
      <c r="D192" s="15"/>
      <c r="E192" s="16"/>
      <c r="F192" s="20"/>
      <c r="G192" s="16"/>
      <c r="H192" s="16"/>
      <c r="I192" s="15"/>
      <c r="J192" s="16"/>
      <c r="K192" s="20"/>
      <c r="L192" s="16"/>
      <c r="M192" s="17"/>
    </row>
    <row r="193" spans="1:13" x14ac:dyDescent="0.25">
      <c r="A193" s="124"/>
      <c r="B193" s="18" t="s">
        <v>33</v>
      </c>
      <c r="C193" s="19" t="s">
        <v>18</v>
      </c>
      <c r="D193" s="15">
        <v>1441843.16</v>
      </c>
      <c r="E193" s="16"/>
      <c r="F193" s="20">
        <v>1441843.16</v>
      </c>
      <c r="G193" s="16"/>
      <c r="H193" s="16"/>
      <c r="I193" s="15">
        <v>2820000.1076227999</v>
      </c>
      <c r="J193" s="16"/>
      <c r="K193" s="20">
        <v>2820000.1076227999</v>
      </c>
      <c r="L193" s="16"/>
      <c r="M193" s="17"/>
    </row>
    <row r="194" spans="1:13" x14ac:dyDescent="0.25">
      <c r="A194" s="124"/>
      <c r="B194" s="18" t="s">
        <v>34</v>
      </c>
      <c r="C194" s="19" t="s">
        <v>18</v>
      </c>
      <c r="D194" s="15"/>
      <c r="E194" s="16"/>
      <c r="F194" s="20"/>
      <c r="G194" s="16"/>
      <c r="H194" s="16"/>
      <c r="I194" s="15"/>
      <c r="J194" s="16"/>
      <c r="K194" s="20"/>
      <c r="L194" s="16"/>
      <c r="M194" s="17"/>
    </row>
    <row r="195" spans="1:13" x14ac:dyDescent="0.25">
      <c r="A195" s="124"/>
      <c r="B195" s="18" t="s">
        <v>35</v>
      </c>
      <c r="C195" s="19" t="s">
        <v>18</v>
      </c>
      <c r="D195" s="15"/>
      <c r="E195" s="16"/>
      <c r="F195" s="20"/>
      <c r="G195" s="16"/>
      <c r="H195" s="16"/>
      <c r="I195" s="15"/>
      <c r="J195" s="16"/>
      <c r="K195" s="20"/>
      <c r="L195" s="16"/>
      <c r="M195" s="17"/>
    </row>
    <row r="196" spans="1:13" x14ac:dyDescent="0.25">
      <c r="A196" s="124"/>
      <c r="B196" s="18" t="s">
        <v>90</v>
      </c>
      <c r="C196" s="19" t="s">
        <v>18</v>
      </c>
      <c r="D196" s="15">
        <v>554893.4</v>
      </c>
      <c r="E196" s="16"/>
      <c r="F196" s="20">
        <v>554893.4</v>
      </c>
      <c r="G196" s="16"/>
      <c r="H196" s="16"/>
      <c r="I196" s="15">
        <v>1085277.1585220001</v>
      </c>
      <c r="J196" s="16"/>
      <c r="K196" s="20">
        <v>1085277.1585220001</v>
      </c>
      <c r="L196" s="16"/>
      <c r="M196" s="17"/>
    </row>
    <row r="197" spans="1:13" x14ac:dyDescent="0.25">
      <c r="A197" s="124"/>
      <c r="B197" s="18" t="s">
        <v>94</v>
      </c>
      <c r="C197" s="19" t="s">
        <v>18</v>
      </c>
      <c r="D197" s="15"/>
      <c r="E197" s="16"/>
      <c r="F197" s="20"/>
      <c r="G197" s="16"/>
      <c r="H197" s="16"/>
      <c r="I197" s="15"/>
      <c r="J197" s="16"/>
      <c r="K197" s="20"/>
      <c r="L197" s="16"/>
      <c r="M197" s="17"/>
    </row>
    <row r="198" spans="1:13" x14ac:dyDescent="0.25">
      <c r="A198" s="18" t="s">
        <v>118</v>
      </c>
      <c r="B198" s="18" t="s">
        <v>20</v>
      </c>
      <c r="C198" s="19" t="s">
        <v>18</v>
      </c>
      <c r="D198" s="15">
        <v>12000000</v>
      </c>
      <c r="E198" s="16"/>
      <c r="F198" s="20">
        <v>12000000</v>
      </c>
      <c r="G198" s="16"/>
      <c r="H198" s="16"/>
      <c r="I198" s="15">
        <v>23469960</v>
      </c>
      <c r="J198" s="16"/>
      <c r="K198" s="20">
        <v>23469960</v>
      </c>
      <c r="L198" s="16"/>
      <c r="M198" s="17"/>
    </row>
    <row r="199" spans="1:13" x14ac:dyDescent="0.25">
      <c r="A199" s="123" t="s">
        <v>119</v>
      </c>
      <c r="B199" s="18" t="s">
        <v>20</v>
      </c>
      <c r="C199" s="19" t="s">
        <v>18</v>
      </c>
      <c r="D199" s="15">
        <v>9000000.0099999998</v>
      </c>
      <c r="E199" s="20">
        <v>9000000.0099999998</v>
      </c>
      <c r="F199" s="16"/>
      <c r="G199" s="16"/>
      <c r="H199" s="16"/>
      <c r="I199" s="15">
        <v>17602470.019558299</v>
      </c>
      <c r="J199" s="20">
        <v>17602470.019558299</v>
      </c>
      <c r="K199" s="16"/>
      <c r="L199" s="16"/>
      <c r="M199" s="17"/>
    </row>
    <row r="200" spans="1:13" x14ac:dyDescent="0.25">
      <c r="A200" s="124"/>
      <c r="B200" s="18" t="s">
        <v>32</v>
      </c>
      <c r="C200" s="19" t="s">
        <v>18</v>
      </c>
      <c r="D200" s="15">
        <v>5100000</v>
      </c>
      <c r="E200" s="20">
        <v>5100000</v>
      </c>
      <c r="F200" s="16"/>
      <c r="G200" s="16"/>
      <c r="H200" s="16"/>
      <c r="I200" s="15">
        <v>9974733</v>
      </c>
      <c r="J200" s="20">
        <v>9974733</v>
      </c>
      <c r="K200" s="16"/>
      <c r="L200" s="16"/>
      <c r="M200" s="17"/>
    </row>
    <row r="201" spans="1:13" x14ac:dyDescent="0.25">
      <c r="A201" s="124"/>
      <c r="B201" s="18" t="s">
        <v>33</v>
      </c>
      <c r="C201" s="19" t="s">
        <v>18</v>
      </c>
      <c r="D201" s="15">
        <v>8500000</v>
      </c>
      <c r="E201" s="20">
        <v>8500000</v>
      </c>
      <c r="F201" s="16"/>
      <c r="G201" s="16"/>
      <c r="H201" s="16"/>
      <c r="I201" s="15">
        <v>16624555</v>
      </c>
      <c r="J201" s="20">
        <v>16624555</v>
      </c>
      <c r="K201" s="16"/>
      <c r="L201" s="16"/>
      <c r="M201" s="17"/>
    </row>
    <row r="202" spans="1:13" x14ac:dyDescent="0.25">
      <c r="A202" s="124"/>
      <c r="B202" s="18" t="s">
        <v>34</v>
      </c>
      <c r="C202" s="19" t="s">
        <v>18</v>
      </c>
      <c r="D202" s="15">
        <v>9500000</v>
      </c>
      <c r="E202" s="20">
        <v>9500000</v>
      </c>
      <c r="F202" s="16"/>
      <c r="G202" s="16"/>
      <c r="H202" s="16"/>
      <c r="I202" s="15">
        <v>18580385</v>
      </c>
      <c r="J202" s="20">
        <v>18580385</v>
      </c>
      <c r="K202" s="16"/>
      <c r="L202" s="16"/>
      <c r="M202" s="17"/>
    </row>
    <row r="203" spans="1:13" x14ac:dyDescent="0.25">
      <c r="A203" s="124"/>
      <c r="B203" s="18" t="s">
        <v>35</v>
      </c>
      <c r="C203" s="19" t="s">
        <v>18</v>
      </c>
      <c r="D203" s="15">
        <v>9600000</v>
      </c>
      <c r="E203" s="20">
        <v>9600000</v>
      </c>
      <c r="F203" s="16"/>
      <c r="G203" s="16"/>
      <c r="H203" s="16"/>
      <c r="I203" s="15">
        <v>18775968</v>
      </c>
      <c r="J203" s="20">
        <v>18775968</v>
      </c>
      <c r="K203" s="16"/>
      <c r="L203" s="16"/>
      <c r="M203" s="17"/>
    </row>
    <row r="204" spans="1:13" x14ac:dyDescent="0.25">
      <c r="A204" s="124"/>
      <c r="B204" s="18" t="s">
        <v>90</v>
      </c>
      <c r="C204" s="19" t="s">
        <v>18</v>
      </c>
      <c r="D204" s="15">
        <v>7300000</v>
      </c>
      <c r="E204" s="20">
        <v>7300000</v>
      </c>
      <c r="F204" s="16"/>
      <c r="G204" s="16"/>
      <c r="H204" s="16"/>
      <c r="I204" s="15">
        <v>14277559</v>
      </c>
      <c r="J204" s="20">
        <v>14277559</v>
      </c>
      <c r="K204" s="16"/>
      <c r="L204" s="16"/>
      <c r="M204" s="17"/>
    </row>
    <row r="205" spans="1:13" x14ac:dyDescent="0.25">
      <c r="A205" s="123" t="s">
        <v>120</v>
      </c>
      <c r="B205" s="18" t="s">
        <v>20</v>
      </c>
      <c r="C205" s="19" t="s">
        <v>18</v>
      </c>
      <c r="D205" s="15">
        <v>2236842.0499999998</v>
      </c>
      <c r="E205" s="16"/>
      <c r="F205" s="20">
        <v>2236842.0499999998</v>
      </c>
      <c r="G205" s="16"/>
      <c r="H205" s="16"/>
      <c r="I205" s="15">
        <v>4374882.7866514996</v>
      </c>
      <c r="J205" s="16"/>
      <c r="K205" s="20">
        <v>4374882.7866514996</v>
      </c>
      <c r="L205" s="16"/>
      <c r="M205" s="17"/>
    </row>
    <row r="206" spans="1:13" x14ac:dyDescent="0.25">
      <c r="A206" s="124"/>
      <c r="B206" s="18" t="s">
        <v>32</v>
      </c>
      <c r="C206" s="19" t="s">
        <v>18</v>
      </c>
      <c r="D206" s="15">
        <v>8947368.4100000001</v>
      </c>
      <c r="E206" s="16"/>
      <c r="F206" s="20">
        <v>8947368.4100000001</v>
      </c>
      <c r="G206" s="16"/>
      <c r="H206" s="16"/>
      <c r="I206" s="15">
        <v>17499531.557330299</v>
      </c>
      <c r="J206" s="16"/>
      <c r="K206" s="20">
        <v>17499531.557330299</v>
      </c>
      <c r="L206" s="16"/>
      <c r="M206" s="17"/>
    </row>
    <row r="207" spans="1:13" x14ac:dyDescent="0.25">
      <c r="A207" s="124"/>
      <c r="B207" s="18" t="s">
        <v>33</v>
      </c>
      <c r="C207" s="19" t="s">
        <v>18</v>
      </c>
      <c r="D207" s="15">
        <v>3578947.32</v>
      </c>
      <c r="E207" s="16"/>
      <c r="F207" s="20">
        <v>3578947.32</v>
      </c>
      <c r="G207" s="16"/>
      <c r="H207" s="16"/>
      <c r="I207" s="15">
        <v>6999812.5368756</v>
      </c>
      <c r="J207" s="16"/>
      <c r="K207" s="20">
        <v>6999812.5368756</v>
      </c>
      <c r="L207" s="16"/>
      <c r="M207" s="17"/>
    </row>
    <row r="208" spans="1:13" x14ac:dyDescent="0.25">
      <c r="A208" s="124"/>
      <c r="B208" s="18" t="s">
        <v>34</v>
      </c>
      <c r="C208" s="19" t="s">
        <v>18</v>
      </c>
      <c r="D208" s="15">
        <v>7605263.1799999997</v>
      </c>
      <c r="E208" s="16"/>
      <c r="F208" s="20">
        <v>7605263.1799999997</v>
      </c>
      <c r="G208" s="16"/>
      <c r="H208" s="16"/>
      <c r="I208" s="15">
        <v>14874601.8853394</v>
      </c>
      <c r="J208" s="16"/>
      <c r="K208" s="20">
        <v>14874601.8853394</v>
      </c>
      <c r="L208" s="16"/>
      <c r="M208" s="17"/>
    </row>
    <row r="209" spans="1:13" x14ac:dyDescent="0.25">
      <c r="A209" s="124"/>
      <c r="B209" s="18" t="s">
        <v>35</v>
      </c>
      <c r="C209" s="19" t="s">
        <v>18</v>
      </c>
      <c r="D209" s="15">
        <v>6710526.3600000003</v>
      </c>
      <c r="E209" s="16"/>
      <c r="F209" s="20">
        <v>6710526.3600000003</v>
      </c>
      <c r="G209" s="16"/>
      <c r="H209" s="16"/>
      <c r="I209" s="15">
        <v>13124648.7706788</v>
      </c>
      <c r="J209" s="16"/>
      <c r="K209" s="20">
        <v>13124648.7706788</v>
      </c>
      <c r="L209" s="16"/>
      <c r="M209" s="17"/>
    </row>
    <row r="210" spans="1:13" x14ac:dyDescent="0.25">
      <c r="A210" s="123" t="s">
        <v>121</v>
      </c>
      <c r="B210" s="18" t="s">
        <v>32</v>
      </c>
      <c r="C210" s="19" t="s">
        <v>18</v>
      </c>
      <c r="D210" s="15">
        <v>11842.05</v>
      </c>
      <c r="E210" s="16"/>
      <c r="F210" s="20">
        <v>11842.05</v>
      </c>
      <c r="G210" s="16"/>
      <c r="H210" s="16"/>
      <c r="I210" s="15">
        <v>23161.036651499999</v>
      </c>
      <c r="J210" s="16"/>
      <c r="K210" s="20">
        <v>23161.036651499999</v>
      </c>
      <c r="L210" s="16"/>
      <c r="M210" s="17"/>
    </row>
    <row r="211" spans="1:13" x14ac:dyDescent="0.25">
      <c r="A211" s="124"/>
      <c r="B211" s="18" t="s">
        <v>33</v>
      </c>
      <c r="C211" s="19" t="s">
        <v>18</v>
      </c>
      <c r="D211" s="15">
        <v>118421.2</v>
      </c>
      <c r="E211" s="16"/>
      <c r="F211" s="20">
        <v>118421.2</v>
      </c>
      <c r="G211" s="16"/>
      <c r="H211" s="16"/>
      <c r="I211" s="15">
        <v>231611.73559600001</v>
      </c>
      <c r="J211" s="16"/>
      <c r="K211" s="20">
        <v>231611.73559600001</v>
      </c>
      <c r="L211" s="16"/>
      <c r="M211" s="17"/>
    </row>
    <row r="212" spans="1:13" x14ac:dyDescent="0.25">
      <c r="A212" s="124"/>
      <c r="B212" s="18" t="s">
        <v>34</v>
      </c>
      <c r="C212" s="19" t="s">
        <v>18</v>
      </c>
      <c r="D212" s="15">
        <v>118421.2</v>
      </c>
      <c r="E212" s="16"/>
      <c r="F212" s="20">
        <v>118421.2</v>
      </c>
      <c r="G212" s="16"/>
      <c r="H212" s="16"/>
      <c r="I212" s="15">
        <v>231611.73559600001</v>
      </c>
      <c r="J212" s="16"/>
      <c r="K212" s="20">
        <v>231611.73559600001</v>
      </c>
      <c r="L212" s="16"/>
      <c r="M212" s="17"/>
    </row>
    <row r="213" spans="1:13" x14ac:dyDescent="0.25">
      <c r="A213" s="124"/>
      <c r="B213" s="18" t="s">
        <v>35</v>
      </c>
      <c r="C213" s="19" t="s">
        <v>18</v>
      </c>
      <c r="D213" s="15">
        <v>394736.75</v>
      </c>
      <c r="E213" s="16"/>
      <c r="F213" s="20">
        <v>394736.75</v>
      </c>
      <c r="G213" s="16"/>
      <c r="H213" s="16"/>
      <c r="I213" s="15">
        <v>772037.97775249998</v>
      </c>
      <c r="J213" s="16"/>
      <c r="K213" s="20">
        <v>772037.97775249998</v>
      </c>
      <c r="L213" s="16"/>
      <c r="M213" s="17"/>
    </row>
    <row r="214" spans="1:13" x14ac:dyDescent="0.25">
      <c r="A214" s="124"/>
      <c r="B214" s="18" t="s">
        <v>90</v>
      </c>
      <c r="C214" s="19" t="s">
        <v>18</v>
      </c>
      <c r="D214" s="15">
        <v>394736.75</v>
      </c>
      <c r="E214" s="16"/>
      <c r="F214" s="20">
        <v>394736.75</v>
      </c>
      <c r="G214" s="16"/>
      <c r="H214" s="16"/>
      <c r="I214" s="15">
        <v>772037.97775249998</v>
      </c>
      <c r="J214" s="16"/>
      <c r="K214" s="20">
        <v>772037.97775249998</v>
      </c>
      <c r="L214" s="16"/>
      <c r="M214" s="17"/>
    </row>
    <row r="215" spans="1:13" x14ac:dyDescent="0.25">
      <c r="A215" s="124"/>
      <c r="B215" s="18" t="s">
        <v>94</v>
      </c>
      <c r="C215" s="19" t="s">
        <v>18</v>
      </c>
      <c r="D215" s="15">
        <v>540789.39</v>
      </c>
      <c r="E215" s="16"/>
      <c r="F215" s="20">
        <v>540789.39</v>
      </c>
      <c r="G215" s="16"/>
      <c r="H215" s="16"/>
      <c r="I215" s="15">
        <v>1057692.1126437001</v>
      </c>
      <c r="J215" s="16"/>
      <c r="K215" s="20">
        <v>1057692.1126437001</v>
      </c>
      <c r="L215" s="16"/>
      <c r="M215" s="17"/>
    </row>
    <row r="216" spans="1:13" x14ac:dyDescent="0.25">
      <c r="A216" s="124"/>
      <c r="B216" s="18" t="s">
        <v>95</v>
      </c>
      <c r="C216" s="19" t="s">
        <v>18</v>
      </c>
      <c r="D216" s="15">
        <v>394736.75</v>
      </c>
      <c r="E216" s="20">
        <v>394736.75</v>
      </c>
      <c r="F216" s="16"/>
      <c r="G216" s="16"/>
      <c r="H216" s="16"/>
      <c r="I216" s="15">
        <v>772037.97775249998</v>
      </c>
      <c r="J216" s="20">
        <v>772037.97775249998</v>
      </c>
      <c r="K216" s="16"/>
      <c r="L216" s="16"/>
      <c r="M216" s="17"/>
    </row>
    <row r="217" spans="1:13" x14ac:dyDescent="0.25">
      <c r="A217" s="124"/>
      <c r="B217" s="18" t="s">
        <v>99</v>
      </c>
      <c r="C217" s="19" t="s">
        <v>18</v>
      </c>
      <c r="D217" s="15">
        <v>1935000</v>
      </c>
      <c r="E217" s="20">
        <v>1935000</v>
      </c>
      <c r="F217" s="16"/>
      <c r="G217" s="16"/>
      <c r="H217" s="16"/>
      <c r="I217" s="15">
        <v>3784531.05</v>
      </c>
      <c r="J217" s="20">
        <v>3784531.05</v>
      </c>
      <c r="K217" s="16"/>
      <c r="L217" s="16"/>
      <c r="M217" s="17"/>
    </row>
    <row r="218" spans="1:13" x14ac:dyDescent="0.25">
      <c r="A218" s="124"/>
      <c r="B218" s="18" t="s">
        <v>100</v>
      </c>
      <c r="C218" s="19" t="s">
        <v>18</v>
      </c>
      <c r="D218" s="15">
        <v>792994.86</v>
      </c>
      <c r="E218" s="20">
        <v>792994.86</v>
      </c>
      <c r="F218" s="16"/>
      <c r="G218" s="16"/>
      <c r="H218" s="16"/>
      <c r="I218" s="15">
        <v>1550963.1370337999</v>
      </c>
      <c r="J218" s="20">
        <v>1550963.1370337999</v>
      </c>
      <c r="K218" s="16"/>
      <c r="L218" s="16"/>
      <c r="M218" s="17"/>
    </row>
    <row r="219" spans="1:13" x14ac:dyDescent="0.25">
      <c r="A219" s="123" t="s">
        <v>122</v>
      </c>
      <c r="B219" s="18" t="s">
        <v>20</v>
      </c>
      <c r="C219" s="19" t="s">
        <v>18</v>
      </c>
      <c r="D219" s="15">
        <v>811850.02</v>
      </c>
      <c r="E219" s="20">
        <v>811850.02</v>
      </c>
      <c r="F219" s="16"/>
      <c r="G219" s="16"/>
      <c r="H219" s="16"/>
      <c r="I219" s="15">
        <v>1587840.6246166001</v>
      </c>
      <c r="J219" s="20">
        <v>1587840.6246166001</v>
      </c>
      <c r="K219" s="16"/>
      <c r="L219" s="16"/>
      <c r="M219" s="17"/>
    </row>
    <row r="220" spans="1:13" x14ac:dyDescent="0.25">
      <c r="A220" s="124"/>
      <c r="B220" s="18" t="s">
        <v>32</v>
      </c>
      <c r="C220" s="19" t="s">
        <v>18</v>
      </c>
      <c r="D220" s="15">
        <v>1400000</v>
      </c>
      <c r="E220" s="20">
        <v>1400000</v>
      </c>
      <c r="F220" s="16"/>
      <c r="G220" s="16"/>
      <c r="H220" s="16"/>
      <c r="I220" s="15">
        <v>2738162</v>
      </c>
      <c r="J220" s="20">
        <v>2738162</v>
      </c>
      <c r="K220" s="16"/>
      <c r="L220" s="16"/>
      <c r="M220" s="17"/>
    </row>
    <row r="221" spans="1:13" x14ac:dyDescent="0.25">
      <c r="A221" s="124"/>
      <c r="B221" s="18" t="s">
        <v>33</v>
      </c>
      <c r="C221" s="19" t="s">
        <v>18</v>
      </c>
      <c r="D221" s="15">
        <v>1920000</v>
      </c>
      <c r="E221" s="20">
        <v>1920000</v>
      </c>
      <c r="F221" s="16"/>
      <c r="G221" s="16"/>
      <c r="H221" s="16"/>
      <c r="I221" s="15">
        <v>3755193.6</v>
      </c>
      <c r="J221" s="20">
        <v>3755193.6</v>
      </c>
      <c r="K221" s="16"/>
      <c r="L221" s="16"/>
      <c r="M221" s="17"/>
    </row>
    <row r="222" spans="1:13" x14ac:dyDescent="0.25">
      <c r="A222" s="124"/>
      <c r="B222" s="18" t="s">
        <v>34</v>
      </c>
      <c r="C222" s="19" t="s">
        <v>18</v>
      </c>
      <c r="D222" s="15">
        <v>1440000</v>
      </c>
      <c r="E222" s="20">
        <v>1440000</v>
      </c>
      <c r="F222" s="16"/>
      <c r="G222" s="16"/>
      <c r="H222" s="16"/>
      <c r="I222" s="15">
        <v>2816395.2</v>
      </c>
      <c r="J222" s="20">
        <v>2816395.2</v>
      </c>
      <c r="K222" s="16"/>
      <c r="L222" s="16"/>
      <c r="M222" s="17"/>
    </row>
    <row r="223" spans="1:13" x14ac:dyDescent="0.25">
      <c r="A223" s="124"/>
      <c r="B223" s="18" t="s">
        <v>35</v>
      </c>
      <c r="C223" s="19" t="s">
        <v>18</v>
      </c>
      <c r="D223" s="15">
        <v>3200000</v>
      </c>
      <c r="E223" s="20">
        <v>3200000</v>
      </c>
      <c r="F223" s="16"/>
      <c r="G223" s="16"/>
      <c r="H223" s="16"/>
      <c r="I223" s="15">
        <v>6258656</v>
      </c>
      <c r="J223" s="20">
        <v>6258656</v>
      </c>
      <c r="K223" s="16"/>
      <c r="L223" s="16"/>
      <c r="M223" s="17"/>
    </row>
    <row r="224" spans="1:13" x14ac:dyDescent="0.25">
      <c r="A224" s="124"/>
      <c r="B224" s="18" t="s">
        <v>90</v>
      </c>
      <c r="C224" s="19" t="s">
        <v>18</v>
      </c>
      <c r="D224" s="15">
        <v>7200000</v>
      </c>
      <c r="E224" s="20">
        <v>7200000</v>
      </c>
      <c r="F224" s="16"/>
      <c r="G224" s="16"/>
      <c r="H224" s="16"/>
      <c r="I224" s="15">
        <v>14081976</v>
      </c>
      <c r="J224" s="20">
        <v>14081976</v>
      </c>
      <c r="K224" s="16"/>
      <c r="L224" s="16"/>
      <c r="M224" s="17"/>
    </row>
    <row r="225" spans="1:13" x14ac:dyDescent="0.25">
      <c r="A225" s="124"/>
      <c r="B225" s="18" t="s">
        <v>94</v>
      </c>
      <c r="C225" s="19" t="s">
        <v>18</v>
      </c>
      <c r="D225" s="15">
        <v>3740000</v>
      </c>
      <c r="E225" s="20">
        <v>3740000</v>
      </c>
      <c r="F225" s="16"/>
      <c r="G225" s="16"/>
      <c r="H225" s="16"/>
      <c r="I225" s="15">
        <v>7314804.2000000002</v>
      </c>
      <c r="J225" s="20">
        <v>7314804.2000000002</v>
      </c>
      <c r="K225" s="16"/>
      <c r="L225" s="16"/>
      <c r="M225" s="17"/>
    </row>
    <row r="226" spans="1:13" x14ac:dyDescent="0.25">
      <c r="A226" s="123" t="s">
        <v>123</v>
      </c>
      <c r="B226" s="18" t="s">
        <v>20</v>
      </c>
      <c r="C226" s="19" t="s">
        <v>18</v>
      </c>
      <c r="D226" s="15">
        <v>400000</v>
      </c>
      <c r="E226" s="16"/>
      <c r="F226" s="20">
        <v>400000</v>
      </c>
      <c r="G226" s="16"/>
      <c r="H226" s="16"/>
      <c r="I226" s="15">
        <v>782332</v>
      </c>
      <c r="J226" s="16"/>
      <c r="K226" s="20">
        <v>782332</v>
      </c>
      <c r="L226" s="16"/>
      <c r="M226" s="17"/>
    </row>
    <row r="227" spans="1:13" x14ac:dyDescent="0.25">
      <c r="A227" s="124"/>
      <c r="B227" s="18" t="s">
        <v>32</v>
      </c>
      <c r="C227" s="19" t="s">
        <v>18</v>
      </c>
      <c r="D227" s="15">
        <v>2040000</v>
      </c>
      <c r="E227" s="16"/>
      <c r="F227" s="20">
        <v>2040000</v>
      </c>
      <c r="G227" s="16"/>
      <c r="H227" s="16"/>
      <c r="I227" s="15">
        <v>3989893.2</v>
      </c>
      <c r="J227" s="16"/>
      <c r="K227" s="20">
        <v>3989893.2</v>
      </c>
      <c r="L227" s="16"/>
      <c r="M227" s="17"/>
    </row>
    <row r="228" spans="1:13" x14ac:dyDescent="0.25">
      <c r="A228" s="124"/>
      <c r="B228" s="18" t="s">
        <v>33</v>
      </c>
      <c r="C228" s="19" t="s">
        <v>18</v>
      </c>
      <c r="D228" s="15">
        <v>1960000</v>
      </c>
      <c r="E228" s="16"/>
      <c r="F228" s="20">
        <v>1960000</v>
      </c>
      <c r="G228" s="16"/>
      <c r="H228" s="16"/>
      <c r="I228" s="15">
        <v>3833426.8</v>
      </c>
      <c r="J228" s="16"/>
      <c r="K228" s="20">
        <v>3833426.8</v>
      </c>
      <c r="L228" s="16"/>
      <c r="M228" s="17"/>
    </row>
    <row r="229" spans="1:13" x14ac:dyDescent="0.25">
      <c r="A229" s="124"/>
      <c r="B229" s="18" t="s">
        <v>34</v>
      </c>
      <c r="C229" s="19" t="s">
        <v>18</v>
      </c>
      <c r="D229" s="15">
        <v>2800000</v>
      </c>
      <c r="E229" s="16"/>
      <c r="F229" s="20">
        <v>2800000</v>
      </c>
      <c r="G229" s="16"/>
      <c r="H229" s="16"/>
      <c r="I229" s="15">
        <v>5476324</v>
      </c>
      <c r="J229" s="16"/>
      <c r="K229" s="20">
        <v>5476324</v>
      </c>
      <c r="L229" s="16"/>
      <c r="M229" s="17"/>
    </row>
    <row r="230" spans="1:13" x14ac:dyDescent="0.25">
      <c r="A230" s="124"/>
      <c r="B230" s="18" t="s">
        <v>35</v>
      </c>
      <c r="C230" s="19" t="s">
        <v>18</v>
      </c>
      <c r="D230" s="15">
        <v>4320000</v>
      </c>
      <c r="E230" s="16"/>
      <c r="F230" s="20">
        <v>4320000</v>
      </c>
      <c r="G230" s="16"/>
      <c r="H230" s="16"/>
      <c r="I230" s="15">
        <v>8449185.5999999996</v>
      </c>
      <c r="J230" s="16"/>
      <c r="K230" s="20">
        <v>8449185.5999999996</v>
      </c>
      <c r="L230" s="16"/>
      <c r="M230" s="17"/>
    </row>
    <row r="231" spans="1:13" x14ac:dyDescent="0.25">
      <c r="A231" s="124"/>
      <c r="B231" s="18" t="s">
        <v>90</v>
      </c>
      <c r="C231" s="19" t="s">
        <v>18</v>
      </c>
      <c r="D231" s="15">
        <v>3360000</v>
      </c>
      <c r="E231" s="16"/>
      <c r="F231" s="20">
        <v>3360000</v>
      </c>
      <c r="G231" s="16"/>
      <c r="H231" s="16"/>
      <c r="I231" s="15">
        <v>6571588.7999999998</v>
      </c>
      <c r="J231" s="16"/>
      <c r="K231" s="20">
        <v>6571588.7999999998</v>
      </c>
      <c r="L231" s="16"/>
      <c r="M231" s="17"/>
    </row>
    <row r="232" spans="1:13" x14ac:dyDescent="0.25">
      <c r="A232" s="123" t="s">
        <v>124</v>
      </c>
      <c r="B232" s="18" t="s">
        <v>20</v>
      </c>
      <c r="C232" s="19" t="s">
        <v>18</v>
      </c>
      <c r="D232" s="15">
        <v>3411764.7</v>
      </c>
      <c r="E232" s="16"/>
      <c r="F232" s="20">
        <v>3411764.7</v>
      </c>
      <c r="G232" s="16"/>
      <c r="H232" s="16"/>
      <c r="I232" s="15">
        <v>6672831.7532010004</v>
      </c>
      <c r="J232" s="16"/>
      <c r="K232" s="20">
        <v>6672831.7532010004</v>
      </c>
      <c r="L232" s="16"/>
      <c r="M232" s="17"/>
    </row>
    <row r="233" spans="1:13" x14ac:dyDescent="0.25">
      <c r="A233" s="124"/>
      <c r="B233" s="18" t="s">
        <v>32</v>
      </c>
      <c r="C233" s="19" t="s">
        <v>18</v>
      </c>
      <c r="D233" s="15">
        <v>6870588.2400000002</v>
      </c>
      <c r="E233" s="16"/>
      <c r="F233" s="20">
        <v>6870588.2400000002</v>
      </c>
      <c r="G233" s="16"/>
      <c r="H233" s="16"/>
      <c r="I233" s="15">
        <v>13437702.5974392</v>
      </c>
      <c r="J233" s="16"/>
      <c r="K233" s="20">
        <v>13437702.5974392</v>
      </c>
      <c r="L233" s="16"/>
      <c r="M233" s="17"/>
    </row>
    <row r="234" spans="1:13" x14ac:dyDescent="0.25">
      <c r="A234" s="124"/>
      <c r="B234" s="18" t="s">
        <v>33</v>
      </c>
      <c r="C234" s="19" t="s">
        <v>18</v>
      </c>
      <c r="D234" s="15">
        <v>7376470.5899999999</v>
      </c>
      <c r="E234" s="16"/>
      <c r="F234" s="20">
        <v>7376470.5899999999</v>
      </c>
      <c r="G234" s="16"/>
      <c r="H234" s="16"/>
      <c r="I234" s="15">
        <v>14427122.4740397</v>
      </c>
      <c r="J234" s="16"/>
      <c r="K234" s="20">
        <v>14427122.4740397</v>
      </c>
      <c r="L234" s="16"/>
      <c r="M234" s="17"/>
    </row>
    <row r="235" spans="1:13" x14ac:dyDescent="0.25">
      <c r="A235" s="124"/>
      <c r="B235" s="18" t="s">
        <v>34</v>
      </c>
      <c r="C235" s="19" t="s">
        <v>18</v>
      </c>
      <c r="D235" s="15">
        <v>6000000</v>
      </c>
      <c r="E235" s="16"/>
      <c r="F235" s="20">
        <v>6000000</v>
      </c>
      <c r="G235" s="16"/>
      <c r="H235" s="16"/>
      <c r="I235" s="15">
        <v>11734980</v>
      </c>
      <c r="J235" s="16"/>
      <c r="K235" s="20">
        <v>11734980</v>
      </c>
      <c r="L235" s="16"/>
      <c r="M235" s="17"/>
    </row>
    <row r="236" spans="1:13" x14ac:dyDescent="0.25">
      <c r="A236" s="124"/>
      <c r="B236" s="18" t="s">
        <v>35</v>
      </c>
      <c r="C236" s="19" t="s">
        <v>18</v>
      </c>
      <c r="D236" s="15">
        <v>5960000</v>
      </c>
      <c r="E236" s="16"/>
      <c r="F236" s="20">
        <v>5960000</v>
      </c>
      <c r="G236" s="16"/>
      <c r="H236" s="16"/>
      <c r="I236" s="15">
        <v>11656746.800000001</v>
      </c>
      <c r="J236" s="16"/>
      <c r="K236" s="20">
        <v>11656746.800000001</v>
      </c>
      <c r="L236" s="16"/>
      <c r="M236" s="17"/>
    </row>
    <row r="237" spans="1:13" x14ac:dyDescent="0.25">
      <c r="A237" s="124"/>
      <c r="B237" s="18" t="s">
        <v>90</v>
      </c>
      <c r="C237" s="19" t="s">
        <v>18</v>
      </c>
      <c r="D237" s="15">
        <v>5000000</v>
      </c>
      <c r="E237" s="16"/>
      <c r="F237" s="20">
        <v>5000000</v>
      </c>
      <c r="G237" s="16"/>
      <c r="H237" s="16"/>
      <c r="I237" s="15">
        <v>9779150</v>
      </c>
      <c r="J237" s="16"/>
      <c r="K237" s="20">
        <v>9779150</v>
      </c>
      <c r="L237" s="16"/>
      <c r="M237" s="17"/>
    </row>
    <row r="238" spans="1:13" x14ac:dyDescent="0.25">
      <c r="A238" s="124"/>
      <c r="B238" s="18" t="s">
        <v>94</v>
      </c>
      <c r="C238" s="19" t="s">
        <v>18</v>
      </c>
      <c r="D238" s="15">
        <v>5000000</v>
      </c>
      <c r="E238" s="16"/>
      <c r="F238" s="20">
        <v>5000000</v>
      </c>
      <c r="G238" s="16"/>
      <c r="H238" s="16"/>
      <c r="I238" s="15">
        <v>9779150</v>
      </c>
      <c r="J238" s="16"/>
      <c r="K238" s="20">
        <v>9779150</v>
      </c>
      <c r="L238" s="16"/>
      <c r="M238" s="17"/>
    </row>
    <row r="239" spans="1:13" x14ac:dyDescent="0.25">
      <c r="A239" s="124"/>
      <c r="B239" s="18" t="s">
        <v>95</v>
      </c>
      <c r="C239" s="19" t="s">
        <v>18</v>
      </c>
      <c r="D239" s="15">
        <v>3000000</v>
      </c>
      <c r="E239" s="16"/>
      <c r="F239" s="20">
        <v>3000000</v>
      </c>
      <c r="G239" s="16"/>
      <c r="H239" s="16"/>
      <c r="I239" s="15">
        <v>5867490</v>
      </c>
      <c r="J239" s="16"/>
      <c r="K239" s="20">
        <v>5867490</v>
      </c>
      <c r="L239" s="16"/>
      <c r="M239" s="17"/>
    </row>
    <row r="240" spans="1:13" x14ac:dyDescent="0.25">
      <c r="A240" s="124"/>
      <c r="B240" s="18" t="s">
        <v>99</v>
      </c>
      <c r="C240" s="19" t="s">
        <v>18</v>
      </c>
      <c r="D240" s="15">
        <v>5299179</v>
      </c>
      <c r="E240" s="16"/>
      <c r="F240" s="20">
        <v>5299179</v>
      </c>
      <c r="G240" s="16"/>
      <c r="H240" s="16"/>
      <c r="I240" s="15">
        <v>10364293.263569999</v>
      </c>
      <c r="J240" s="16"/>
      <c r="K240" s="20">
        <v>10364293.263569999</v>
      </c>
      <c r="L240" s="16"/>
      <c r="M240" s="17"/>
    </row>
    <row r="241" spans="1:13" x14ac:dyDescent="0.25">
      <c r="A241" s="124"/>
      <c r="B241" s="18" t="s">
        <v>100</v>
      </c>
      <c r="C241" s="19" t="s">
        <v>18</v>
      </c>
      <c r="D241" s="15">
        <v>840821</v>
      </c>
      <c r="E241" s="16"/>
      <c r="F241" s="20">
        <v>840821</v>
      </c>
      <c r="G241" s="16"/>
      <c r="H241" s="16"/>
      <c r="I241" s="15">
        <v>1644502.93643</v>
      </c>
      <c r="J241" s="16"/>
      <c r="K241" s="20">
        <v>1644502.93643</v>
      </c>
      <c r="L241" s="16"/>
      <c r="M241" s="17"/>
    </row>
    <row r="242" spans="1:13" x14ac:dyDescent="0.25">
      <c r="A242" s="123" t="s">
        <v>125</v>
      </c>
      <c r="B242" s="18" t="s">
        <v>20</v>
      </c>
      <c r="C242" s="19" t="s">
        <v>18</v>
      </c>
      <c r="D242" s="15">
        <v>710526.31</v>
      </c>
      <c r="E242" s="20">
        <v>710526.31</v>
      </c>
      <c r="F242" s="16"/>
      <c r="G242" s="16"/>
      <c r="H242" s="16"/>
      <c r="I242" s="15">
        <v>1389668.6728872999</v>
      </c>
      <c r="J242" s="20">
        <v>1389668.6728872999</v>
      </c>
      <c r="K242" s="16"/>
      <c r="L242" s="16"/>
      <c r="M242" s="17"/>
    </row>
    <row r="243" spans="1:13" x14ac:dyDescent="0.25">
      <c r="A243" s="124"/>
      <c r="B243" s="18" t="s">
        <v>32</v>
      </c>
      <c r="C243" s="19" t="s">
        <v>18</v>
      </c>
      <c r="D243" s="15">
        <v>781578.93</v>
      </c>
      <c r="E243" s="20">
        <v>781578.93</v>
      </c>
      <c r="F243" s="16"/>
      <c r="G243" s="16"/>
      <c r="H243" s="16"/>
      <c r="I243" s="15">
        <v>1528635.5186619</v>
      </c>
      <c r="J243" s="20">
        <v>1528635.5186619</v>
      </c>
      <c r="K243" s="16"/>
      <c r="L243" s="16"/>
      <c r="M243" s="17"/>
    </row>
    <row r="244" spans="1:13" x14ac:dyDescent="0.25">
      <c r="A244" s="124"/>
      <c r="B244" s="18" t="s">
        <v>33</v>
      </c>
      <c r="C244" s="19" t="s">
        <v>18</v>
      </c>
      <c r="D244" s="15">
        <v>2131578.9300000002</v>
      </c>
      <c r="E244" s="20">
        <v>2131578.9300000002</v>
      </c>
      <c r="F244" s="16"/>
      <c r="G244" s="16"/>
      <c r="H244" s="16"/>
      <c r="I244" s="15">
        <v>4169006.0186619</v>
      </c>
      <c r="J244" s="20">
        <v>4169006.0186619</v>
      </c>
      <c r="K244" s="16"/>
      <c r="L244" s="16"/>
      <c r="M244" s="17"/>
    </row>
    <row r="245" spans="1:13" x14ac:dyDescent="0.25">
      <c r="A245" s="124"/>
      <c r="B245" s="18" t="s">
        <v>34</v>
      </c>
      <c r="C245" s="19" t="s">
        <v>18</v>
      </c>
      <c r="D245" s="15">
        <v>2842105.24</v>
      </c>
      <c r="E245" s="20">
        <v>2842105.24</v>
      </c>
      <c r="F245" s="16"/>
      <c r="G245" s="16"/>
      <c r="H245" s="16"/>
      <c r="I245" s="15">
        <v>5558674.6915491996</v>
      </c>
      <c r="J245" s="20">
        <v>5558674.6915491996</v>
      </c>
      <c r="K245" s="16"/>
      <c r="L245" s="16"/>
      <c r="M245" s="17"/>
    </row>
    <row r="246" spans="1:13" x14ac:dyDescent="0.25">
      <c r="A246" s="124"/>
      <c r="B246" s="18" t="s">
        <v>35</v>
      </c>
      <c r="C246" s="19" t="s">
        <v>18</v>
      </c>
      <c r="D246" s="15">
        <v>7628205.1200000001</v>
      </c>
      <c r="E246" s="20">
        <v>7628205.1200000001</v>
      </c>
      <c r="F246" s="16"/>
      <c r="G246" s="16"/>
      <c r="H246" s="16"/>
      <c r="I246" s="15">
        <v>14919472.419849601</v>
      </c>
      <c r="J246" s="20">
        <v>14919472.419849601</v>
      </c>
      <c r="K246" s="16"/>
      <c r="L246" s="16"/>
      <c r="M246" s="17"/>
    </row>
    <row r="247" spans="1:13" x14ac:dyDescent="0.25">
      <c r="A247" s="124"/>
      <c r="B247" s="18" t="s">
        <v>90</v>
      </c>
      <c r="C247" s="19" t="s">
        <v>18</v>
      </c>
      <c r="D247" s="15">
        <v>18974358.98</v>
      </c>
      <c r="E247" s="20">
        <v>18974358.98</v>
      </c>
      <c r="F247" s="16"/>
      <c r="G247" s="16"/>
      <c r="H247" s="16"/>
      <c r="I247" s="15">
        <v>37110620.523853399</v>
      </c>
      <c r="J247" s="20">
        <v>37110620.523853399</v>
      </c>
      <c r="K247" s="16"/>
      <c r="L247" s="16"/>
      <c r="M247" s="17"/>
    </row>
    <row r="248" spans="1:13" x14ac:dyDescent="0.25">
      <c r="A248" s="124"/>
      <c r="B248" s="18" t="s">
        <v>94</v>
      </c>
      <c r="C248" s="19" t="s">
        <v>18</v>
      </c>
      <c r="D248" s="15">
        <v>5000000</v>
      </c>
      <c r="E248" s="20">
        <v>5000000</v>
      </c>
      <c r="F248" s="16"/>
      <c r="G248" s="16"/>
      <c r="H248" s="16"/>
      <c r="I248" s="15">
        <v>9779150</v>
      </c>
      <c r="J248" s="20">
        <v>9779150</v>
      </c>
      <c r="K248" s="16"/>
      <c r="L248" s="16"/>
      <c r="M248" s="17"/>
    </row>
    <row r="249" spans="1:13" x14ac:dyDescent="0.25">
      <c r="A249" s="124"/>
      <c r="B249" s="18" t="s">
        <v>95</v>
      </c>
      <c r="C249" s="19" t="s">
        <v>18</v>
      </c>
      <c r="D249" s="15">
        <v>4600000</v>
      </c>
      <c r="E249" s="20">
        <v>4600000</v>
      </c>
      <c r="F249" s="16"/>
      <c r="G249" s="16"/>
      <c r="H249" s="16"/>
      <c r="I249" s="15">
        <v>8996818</v>
      </c>
      <c r="J249" s="20">
        <v>8996818</v>
      </c>
      <c r="K249" s="16"/>
      <c r="L249" s="16"/>
      <c r="M249" s="17"/>
    </row>
    <row r="250" spans="1:13" x14ac:dyDescent="0.25">
      <c r="A250" s="123" t="s">
        <v>87</v>
      </c>
      <c r="B250" s="18" t="s">
        <v>20</v>
      </c>
      <c r="C250" s="19" t="s">
        <v>18</v>
      </c>
      <c r="D250" s="15">
        <v>967742.01</v>
      </c>
      <c r="E250" s="20">
        <v>580645.29</v>
      </c>
      <c r="F250" s="20">
        <v>387096.72</v>
      </c>
      <c r="G250" s="16"/>
      <c r="H250" s="16"/>
      <c r="I250" s="15">
        <v>1892738.8554183</v>
      </c>
      <c r="J250" s="20">
        <v>1135643.4775407</v>
      </c>
      <c r="K250" s="20">
        <v>757095.37787760003</v>
      </c>
      <c r="L250" s="16"/>
      <c r="M250" s="17"/>
    </row>
    <row r="251" spans="1:13" x14ac:dyDescent="0.25">
      <c r="A251" s="124"/>
      <c r="B251" s="18" t="s">
        <v>32</v>
      </c>
      <c r="C251" s="19" t="s">
        <v>18</v>
      </c>
      <c r="D251" s="15">
        <v>4333333.3899999997</v>
      </c>
      <c r="E251" s="20">
        <v>2600000</v>
      </c>
      <c r="F251" s="20">
        <v>1733333.39</v>
      </c>
      <c r="G251" s="16"/>
      <c r="H251" s="16"/>
      <c r="I251" s="15">
        <v>8475263.4441637006</v>
      </c>
      <c r="J251" s="20">
        <v>5085158</v>
      </c>
      <c r="K251" s="20">
        <v>3390105.4441637001</v>
      </c>
      <c r="L251" s="16"/>
      <c r="M251" s="17"/>
    </row>
    <row r="252" spans="1:13" x14ac:dyDescent="0.25">
      <c r="A252" s="124"/>
      <c r="B252" s="18" t="s">
        <v>33</v>
      </c>
      <c r="C252" s="19" t="s">
        <v>18</v>
      </c>
      <c r="D252" s="15">
        <v>4516128.95</v>
      </c>
      <c r="E252" s="20">
        <v>2709677.37</v>
      </c>
      <c r="F252" s="20">
        <v>1806451.58</v>
      </c>
      <c r="G252" s="16"/>
      <c r="H252" s="16"/>
      <c r="I252" s="15">
        <v>8832780.4842785001</v>
      </c>
      <c r="J252" s="20">
        <v>5299668.2905671</v>
      </c>
      <c r="K252" s="20">
        <v>3533112.1937114</v>
      </c>
      <c r="L252" s="16"/>
      <c r="M252" s="17"/>
    </row>
    <row r="253" spans="1:13" x14ac:dyDescent="0.25">
      <c r="A253" s="124"/>
      <c r="B253" s="18" t="s">
        <v>34</v>
      </c>
      <c r="C253" s="19" t="s">
        <v>18</v>
      </c>
      <c r="D253" s="15">
        <v>4838709.5999999996</v>
      </c>
      <c r="E253" s="20">
        <v>2903225.76</v>
      </c>
      <c r="F253" s="20">
        <v>1935483.84</v>
      </c>
      <c r="G253" s="16"/>
      <c r="H253" s="16"/>
      <c r="I253" s="15">
        <v>9463693.3969679996</v>
      </c>
      <c r="J253" s="20">
        <v>5678216.0381808002</v>
      </c>
      <c r="K253" s="20">
        <v>3785477.3587871999</v>
      </c>
      <c r="L253" s="16"/>
      <c r="M253" s="17"/>
    </row>
    <row r="254" spans="1:13" x14ac:dyDescent="0.25">
      <c r="A254" s="124"/>
      <c r="B254" s="18" t="s">
        <v>35</v>
      </c>
      <c r="C254" s="19" t="s">
        <v>18</v>
      </c>
      <c r="D254" s="15">
        <v>5161290.25</v>
      </c>
      <c r="E254" s="20">
        <v>3096774.15</v>
      </c>
      <c r="F254" s="20">
        <v>2064516.1</v>
      </c>
      <c r="G254" s="16"/>
      <c r="H254" s="16"/>
      <c r="I254" s="15">
        <v>10094606.309657499</v>
      </c>
      <c r="J254" s="20">
        <v>6056763.7857945003</v>
      </c>
      <c r="K254" s="20">
        <v>4037842.5238629999</v>
      </c>
      <c r="L254" s="16"/>
      <c r="M254" s="17"/>
    </row>
    <row r="255" spans="1:13" x14ac:dyDescent="0.25">
      <c r="A255" s="124"/>
      <c r="B255" s="18" t="s">
        <v>90</v>
      </c>
      <c r="C255" s="19" t="s">
        <v>18</v>
      </c>
      <c r="D255" s="15">
        <v>5483870.9000000004</v>
      </c>
      <c r="E255" s="20">
        <v>3290322.54</v>
      </c>
      <c r="F255" s="20">
        <v>2193548.36</v>
      </c>
      <c r="G255" s="16"/>
      <c r="H255" s="16"/>
      <c r="I255" s="15">
        <v>10725519.222347001</v>
      </c>
      <c r="J255" s="20">
        <v>6435311.5334082004</v>
      </c>
      <c r="K255" s="20">
        <v>4290207.6889388002</v>
      </c>
      <c r="L255" s="16"/>
      <c r="M255" s="17"/>
    </row>
    <row r="256" spans="1:13" x14ac:dyDescent="0.25">
      <c r="A256" s="124"/>
      <c r="B256" s="18" t="s">
        <v>94</v>
      </c>
      <c r="C256" s="19" t="s">
        <v>18</v>
      </c>
      <c r="D256" s="15">
        <v>7419354.7999999998</v>
      </c>
      <c r="E256" s="20">
        <v>4451612.88</v>
      </c>
      <c r="F256" s="20">
        <v>2967741.92</v>
      </c>
      <c r="G256" s="16"/>
      <c r="H256" s="16"/>
      <c r="I256" s="15">
        <v>14510996.698484</v>
      </c>
      <c r="J256" s="20">
        <v>8706598.0190903991</v>
      </c>
      <c r="K256" s="20">
        <v>5804398.6793935997</v>
      </c>
      <c r="L256" s="16"/>
      <c r="M256" s="17"/>
    </row>
    <row r="257" spans="1:13" x14ac:dyDescent="0.25">
      <c r="A257" s="124"/>
      <c r="B257" s="18" t="s">
        <v>95</v>
      </c>
      <c r="C257" s="19" t="s">
        <v>18</v>
      </c>
      <c r="D257" s="15">
        <v>12077419.35</v>
      </c>
      <c r="E257" s="20">
        <v>7246451.5999999996</v>
      </c>
      <c r="F257" s="20">
        <v>4830967.75</v>
      </c>
      <c r="G257" s="16"/>
      <c r="H257" s="16"/>
      <c r="I257" s="15">
        <v>23621379.0873105</v>
      </c>
      <c r="J257" s="20">
        <v>14172827.432828</v>
      </c>
      <c r="K257" s="20">
        <v>9448551.6544825006</v>
      </c>
      <c r="L257" s="16"/>
      <c r="M257" s="17"/>
    </row>
    <row r="258" spans="1:13" x14ac:dyDescent="0.25">
      <c r="A258" s="124"/>
      <c r="B258" s="18" t="s">
        <v>99</v>
      </c>
      <c r="C258" s="19" t="s">
        <v>18</v>
      </c>
      <c r="D258" s="15">
        <v>7767741.9500000002</v>
      </c>
      <c r="E258" s="20">
        <v>4660645.17</v>
      </c>
      <c r="F258" s="20">
        <v>3107096.78</v>
      </c>
      <c r="G258" s="16"/>
      <c r="H258" s="16"/>
      <c r="I258" s="15">
        <v>15192382.738068501</v>
      </c>
      <c r="J258" s="20">
        <v>9115429.6428411007</v>
      </c>
      <c r="K258" s="20">
        <v>6076953.0952273998</v>
      </c>
      <c r="L258" s="16"/>
      <c r="M258" s="17"/>
    </row>
    <row r="259" spans="1:13" x14ac:dyDescent="0.25">
      <c r="A259" s="18" t="s">
        <v>121</v>
      </c>
      <c r="B259" s="18" t="s">
        <v>20</v>
      </c>
      <c r="C259" s="19" t="s">
        <v>22</v>
      </c>
      <c r="D259" s="15">
        <v>252055.3</v>
      </c>
      <c r="E259" s="20">
        <v>252055.3</v>
      </c>
      <c r="F259" s="16"/>
      <c r="G259" s="16"/>
      <c r="H259" s="16"/>
      <c r="I259" s="15">
        <v>446133.34400460002</v>
      </c>
      <c r="J259" s="20">
        <v>446133.34400460002</v>
      </c>
      <c r="K259" s="16"/>
      <c r="L259" s="16"/>
      <c r="M259" s="17"/>
    </row>
    <row r="260" spans="1:13" x14ac:dyDescent="0.25">
      <c r="A260" s="118" t="s">
        <v>126</v>
      </c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20"/>
    </row>
    <row r="261" spans="1:13" x14ac:dyDescent="0.25">
      <c r="A261" s="121" t="s">
        <v>18</v>
      </c>
      <c r="B261" s="122"/>
      <c r="C261" s="122"/>
      <c r="D261" s="15">
        <v>125000000</v>
      </c>
      <c r="E261" s="15">
        <v>76875000</v>
      </c>
      <c r="F261" s="15">
        <v>46875000</v>
      </c>
      <c r="G261" s="15">
        <v>1250000</v>
      </c>
      <c r="H261" s="15"/>
      <c r="I261" s="15">
        <v>244478750</v>
      </c>
      <c r="J261" s="15">
        <v>150354431.25</v>
      </c>
      <c r="K261" s="15">
        <v>91679531.25</v>
      </c>
      <c r="L261" s="15">
        <v>2444787.5</v>
      </c>
      <c r="M261" s="21"/>
    </row>
    <row r="262" spans="1:13" x14ac:dyDescent="0.25">
      <c r="A262" s="18" t="s">
        <v>127</v>
      </c>
      <c r="B262" s="18" t="s">
        <v>20</v>
      </c>
      <c r="C262" s="19" t="s">
        <v>18</v>
      </c>
      <c r="D262" s="15">
        <v>125000000</v>
      </c>
      <c r="E262" s="20">
        <v>76875000</v>
      </c>
      <c r="F262" s="20">
        <v>46875000</v>
      </c>
      <c r="G262" s="20">
        <v>1250000</v>
      </c>
      <c r="H262" s="16"/>
      <c r="I262" s="15">
        <v>244478750</v>
      </c>
      <c r="J262" s="20">
        <v>150354431.25</v>
      </c>
      <c r="K262" s="20">
        <v>91679531.25</v>
      </c>
      <c r="L262" s="20">
        <v>2444787.5</v>
      </c>
      <c r="M262" s="17"/>
    </row>
    <row r="263" spans="1:13" x14ac:dyDescent="0.25">
      <c r="A263" s="118" t="s">
        <v>128</v>
      </c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20"/>
    </row>
    <row r="264" spans="1:13" x14ac:dyDescent="0.25">
      <c r="A264" s="121" t="s">
        <v>129</v>
      </c>
      <c r="B264" s="122"/>
      <c r="C264" s="122"/>
      <c r="D264" s="15">
        <v>69458675000</v>
      </c>
      <c r="E264" s="15">
        <v>18910372271</v>
      </c>
      <c r="F264" s="15">
        <v>50548302729</v>
      </c>
      <c r="G264" s="16"/>
      <c r="H264" s="16"/>
      <c r="I264" s="15">
        <v>97242145</v>
      </c>
      <c r="J264" s="15">
        <v>26474521.179400001</v>
      </c>
      <c r="K264" s="15">
        <v>70767623.820600003</v>
      </c>
      <c r="L264" s="16"/>
      <c r="M264" s="17"/>
    </row>
    <row r="265" spans="1:13" x14ac:dyDescent="0.25">
      <c r="A265" s="123" t="s">
        <v>130</v>
      </c>
      <c r="B265" s="18" t="s">
        <v>20</v>
      </c>
      <c r="C265" s="19" t="s">
        <v>129</v>
      </c>
      <c r="D265" s="15">
        <v>12181350000</v>
      </c>
      <c r="E265" s="20">
        <v>7304163839</v>
      </c>
      <c r="F265" s="20">
        <v>4877186161</v>
      </c>
      <c r="G265" s="16"/>
      <c r="H265" s="16"/>
      <c r="I265" s="15">
        <v>17053890</v>
      </c>
      <c r="J265" s="20">
        <v>10225829.374600001</v>
      </c>
      <c r="K265" s="20">
        <v>6828060.6254000003</v>
      </c>
      <c r="L265" s="16"/>
      <c r="M265" s="17"/>
    </row>
    <row r="266" spans="1:13" x14ac:dyDescent="0.25">
      <c r="A266" s="124"/>
      <c r="B266" s="18" t="s">
        <v>32</v>
      </c>
      <c r="C266" s="19" t="s">
        <v>129</v>
      </c>
      <c r="D266" s="15">
        <v>25700864000</v>
      </c>
      <c r="E266" s="20">
        <v>11606208432</v>
      </c>
      <c r="F266" s="20">
        <v>14094655568</v>
      </c>
      <c r="G266" s="16"/>
      <c r="H266" s="16"/>
      <c r="I266" s="15">
        <v>35981209.600000001</v>
      </c>
      <c r="J266" s="20">
        <v>16248691.8048</v>
      </c>
      <c r="K266" s="20">
        <v>19732517.795200001</v>
      </c>
      <c r="L266" s="16"/>
      <c r="M266" s="17"/>
    </row>
    <row r="267" spans="1:13" x14ac:dyDescent="0.25">
      <c r="A267" s="124"/>
      <c r="B267" s="18" t="s">
        <v>33</v>
      </c>
      <c r="C267" s="19" t="s">
        <v>129</v>
      </c>
      <c r="D267" s="15">
        <v>31576461000</v>
      </c>
      <c r="E267" s="16"/>
      <c r="F267" s="20">
        <v>31576461000</v>
      </c>
      <c r="G267" s="16"/>
      <c r="H267" s="16"/>
      <c r="I267" s="15">
        <v>44207045.399999999</v>
      </c>
      <c r="J267" s="16"/>
      <c r="K267" s="20">
        <v>44207045.399999999</v>
      </c>
      <c r="L267" s="16"/>
      <c r="M267" s="17"/>
    </row>
    <row r="268" spans="1:13" x14ac:dyDescent="0.25">
      <c r="A268" s="118" t="s">
        <v>131</v>
      </c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20"/>
    </row>
    <row r="269" spans="1:13" x14ac:dyDescent="0.25">
      <c r="A269" s="121" t="s">
        <v>132</v>
      </c>
      <c r="B269" s="122"/>
      <c r="C269" s="122"/>
      <c r="D269" s="15">
        <v>17352665.09</v>
      </c>
      <c r="E269" s="15">
        <v>17352665.09</v>
      </c>
      <c r="F269" s="16"/>
      <c r="G269" s="16"/>
      <c r="H269" s="16"/>
      <c r="I269" s="15">
        <v>100904012.231841</v>
      </c>
      <c r="J269" s="15">
        <v>100904012.231841</v>
      </c>
      <c r="K269" s="16"/>
      <c r="L269" s="16"/>
      <c r="M269" s="17"/>
    </row>
    <row r="270" spans="1:13" x14ac:dyDescent="0.25">
      <c r="A270" s="18" t="s">
        <v>133</v>
      </c>
      <c r="B270" s="18" t="s">
        <v>20</v>
      </c>
      <c r="C270" s="19" t="s">
        <v>132</v>
      </c>
      <c r="D270" s="15">
        <v>8400000</v>
      </c>
      <c r="E270" s="20">
        <v>8400000</v>
      </c>
      <c r="F270" s="16"/>
      <c r="G270" s="16"/>
      <c r="H270" s="16"/>
      <c r="I270" s="15">
        <v>48845160</v>
      </c>
      <c r="J270" s="20">
        <v>48845160</v>
      </c>
      <c r="K270" s="16"/>
      <c r="L270" s="16"/>
      <c r="M270" s="17"/>
    </row>
    <row r="271" spans="1:13" x14ac:dyDescent="0.25">
      <c r="A271" s="18" t="s">
        <v>134</v>
      </c>
      <c r="B271" s="18" t="s">
        <v>20</v>
      </c>
      <c r="C271" s="19" t="s">
        <v>132</v>
      </c>
      <c r="D271" s="15">
        <v>8952665.0899999999</v>
      </c>
      <c r="E271" s="20">
        <v>8952665.0899999999</v>
      </c>
      <c r="F271" s="16"/>
      <c r="G271" s="16"/>
      <c r="H271" s="16"/>
      <c r="I271" s="15">
        <v>52058852.231840998</v>
      </c>
      <c r="J271" s="20">
        <v>52058852.231840998</v>
      </c>
      <c r="K271" s="16"/>
      <c r="L271" s="16"/>
      <c r="M271" s="17"/>
    </row>
    <row r="272" spans="1:13" x14ac:dyDescent="0.25">
      <c r="A272" s="118" t="s">
        <v>135</v>
      </c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20"/>
    </row>
    <row r="273" spans="1:13" x14ac:dyDescent="0.25">
      <c r="A273" s="121" t="s">
        <v>18</v>
      </c>
      <c r="B273" s="122"/>
      <c r="C273" s="122"/>
      <c r="D273" s="15">
        <v>14322245.810000001</v>
      </c>
      <c r="E273" s="15">
        <v>8782833.4399999995</v>
      </c>
      <c r="F273" s="15">
        <v>5539412.3700000001</v>
      </c>
      <c r="G273" s="16"/>
      <c r="H273" s="16"/>
      <c r="I273" s="15">
        <v>28011878.022572301</v>
      </c>
      <c r="J273" s="15">
        <v>17177729.1269552</v>
      </c>
      <c r="K273" s="15">
        <v>10834148.895617099</v>
      </c>
      <c r="L273" s="16"/>
      <c r="M273" s="17"/>
    </row>
    <row r="274" spans="1:13" x14ac:dyDescent="0.25">
      <c r="A274" s="121" t="s">
        <v>136</v>
      </c>
      <c r="B274" s="122"/>
      <c r="C274" s="122"/>
      <c r="D274" s="15">
        <v>26066911</v>
      </c>
      <c r="E274" s="15">
        <v>14882289.15</v>
      </c>
      <c r="F274" s="15">
        <v>11184621.85</v>
      </c>
      <c r="G274" s="16"/>
      <c r="H274" s="16"/>
      <c r="I274" s="15">
        <v>62072665.959902003</v>
      </c>
      <c r="J274" s="15">
        <v>35438927.271690302</v>
      </c>
      <c r="K274" s="15">
        <v>26633738.688211702</v>
      </c>
      <c r="L274" s="16"/>
      <c r="M274" s="17"/>
    </row>
    <row r="275" spans="1:13" x14ac:dyDescent="0.25">
      <c r="A275" s="18" t="s">
        <v>137</v>
      </c>
      <c r="B275" s="18" t="s">
        <v>20</v>
      </c>
      <c r="C275" s="19" t="s">
        <v>18</v>
      </c>
      <c r="D275" s="15">
        <v>8895997.6699999999</v>
      </c>
      <c r="E275" s="20">
        <v>5151997.67</v>
      </c>
      <c r="F275" s="20">
        <v>3744000</v>
      </c>
      <c r="G275" s="16"/>
      <c r="H275" s="16"/>
      <c r="I275" s="15">
        <v>17399059.122916099</v>
      </c>
      <c r="J275" s="20">
        <v>10076431.602916099</v>
      </c>
      <c r="K275" s="20">
        <v>7322627.5199999996</v>
      </c>
      <c r="L275" s="16"/>
      <c r="M275" s="17"/>
    </row>
    <row r="276" spans="1:13" x14ac:dyDescent="0.25">
      <c r="A276" s="18" t="s">
        <v>138</v>
      </c>
      <c r="B276" s="18" t="s">
        <v>20</v>
      </c>
      <c r="C276" s="19" t="s">
        <v>18</v>
      </c>
      <c r="D276" s="15">
        <v>5426248.1399999997</v>
      </c>
      <c r="E276" s="20">
        <v>3630835.77</v>
      </c>
      <c r="F276" s="20">
        <v>1795412.37</v>
      </c>
      <c r="G276" s="16"/>
      <c r="H276" s="16"/>
      <c r="I276" s="15">
        <v>10612818.899656201</v>
      </c>
      <c r="J276" s="20">
        <v>7101297.5240390999</v>
      </c>
      <c r="K276" s="20">
        <v>3511521.3756170999</v>
      </c>
      <c r="L276" s="16"/>
      <c r="M276" s="17"/>
    </row>
    <row r="277" spans="1:13" x14ac:dyDescent="0.25">
      <c r="A277" s="18" t="s">
        <v>139</v>
      </c>
      <c r="B277" s="18" t="s">
        <v>20</v>
      </c>
      <c r="C277" s="19" t="s">
        <v>136</v>
      </c>
      <c r="D277" s="15">
        <v>1809901.49</v>
      </c>
      <c r="E277" s="20">
        <v>1809901.49</v>
      </c>
      <c r="F277" s="16"/>
      <c r="G277" s="16"/>
      <c r="H277" s="16"/>
      <c r="I277" s="15">
        <v>4309885.8399101803</v>
      </c>
      <c r="J277" s="20">
        <v>4309885.8399101803</v>
      </c>
      <c r="K277" s="16"/>
      <c r="L277" s="16"/>
      <c r="M277" s="17"/>
    </row>
    <row r="278" spans="1:13" x14ac:dyDescent="0.25">
      <c r="A278" s="18" t="s">
        <v>140</v>
      </c>
      <c r="B278" s="18" t="s">
        <v>20</v>
      </c>
      <c r="C278" s="19" t="s">
        <v>136</v>
      </c>
      <c r="D278" s="15">
        <v>4359365.87</v>
      </c>
      <c r="E278" s="20">
        <v>2643356</v>
      </c>
      <c r="F278" s="20">
        <v>1716009.87</v>
      </c>
      <c r="G278" s="16"/>
      <c r="H278" s="16"/>
      <c r="I278" s="15">
        <v>10380879.4776453</v>
      </c>
      <c r="J278" s="20">
        <v>6294576.0623920001</v>
      </c>
      <c r="K278" s="20">
        <v>4086303.4152533398</v>
      </c>
      <c r="L278" s="16"/>
      <c r="M278" s="17"/>
    </row>
    <row r="279" spans="1:13" x14ac:dyDescent="0.25">
      <c r="A279" s="18" t="s">
        <v>141</v>
      </c>
      <c r="B279" s="18" t="s">
        <v>20</v>
      </c>
      <c r="C279" s="19" t="s">
        <v>136</v>
      </c>
      <c r="D279" s="15">
        <v>1899677.69</v>
      </c>
      <c r="E279" s="20">
        <v>1174608.92</v>
      </c>
      <c r="F279" s="20">
        <v>725068.77</v>
      </c>
      <c r="G279" s="16"/>
      <c r="H279" s="16"/>
      <c r="I279" s="15">
        <v>4523668.2889985796</v>
      </c>
      <c r="J279" s="20">
        <v>2797075.07823544</v>
      </c>
      <c r="K279" s="20">
        <v>1726593.2107631401</v>
      </c>
      <c r="L279" s="16"/>
      <c r="M279" s="17"/>
    </row>
    <row r="280" spans="1:13" x14ac:dyDescent="0.25">
      <c r="A280" s="18" t="s">
        <v>142</v>
      </c>
      <c r="B280" s="18" t="s">
        <v>20</v>
      </c>
      <c r="C280" s="19" t="s">
        <v>136</v>
      </c>
      <c r="D280" s="15">
        <v>5871838.1900000004</v>
      </c>
      <c r="E280" s="20">
        <v>3844000</v>
      </c>
      <c r="F280" s="20">
        <v>2027838.19</v>
      </c>
      <c r="G280" s="16"/>
      <c r="H280" s="16"/>
      <c r="I280" s="15">
        <v>13982502.588759599</v>
      </c>
      <c r="J280" s="20">
        <v>9153648.0079999994</v>
      </c>
      <c r="K280" s="20">
        <v>4828854.5807595802</v>
      </c>
      <c r="L280" s="16"/>
      <c r="M280" s="17"/>
    </row>
    <row r="281" spans="1:13" x14ac:dyDescent="0.25">
      <c r="A281" s="18" t="s">
        <v>143</v>
      </c>
      <c r="B281" s="18" t="s">
        <v>20</v>
      </c>
      <c r="C281" s="19" t="s">
        <v>136</v>
      </c>
      <c r="D281" s="15">
        <v>5569030.5099999998</v>
      </c>
      <c r="E281" s="20">
        <v>2785417.74</v>
      </c>
      <c r="F281" s="20">
        <v>2783612.77</v>
      </c>
      <c r="G281" s="16"/>
      <c r="H281" s="16"/>
      <c r="I281" s="15">
        <v>13261432.1109138</v>
      </c>
      <c r="J281" s="20">
        <v>6632865.1267426796</v>
      </c>
      <c r="K281" s="20">
        <v>6628566.98417114</v>
      </c>
      <c r="L281" s="16"/>
      <c r="M281" s="17"/>
    </row>
    <row r="282" spans="1:13" x14ac:dyDescent="0.25">
      <c r="A282" s="18" t="s">
        <v>144</v>
      </c>
      <c r="B282" s="18" t="s">
        <v>20</v>
      </c>
      <c r="C282" s="19" t="s">
        <v>136</v>
      </c>
      <c r="D282" s="15">
        <v>6557097.25</v>
      </c>
      <c r="E282" s="20">
        <v>2625005</v>
      </c>
      <c r="F282" s="20">
        <v>3932092.25</v>
      </c>
      <c r="G282" s="16"/>
      <c r="H282" s="16"/>
      <c r="I282" s="15">
        <v>15614297.6536745</v>
      </c>
      <c r="J282" s="20">
        <v>6250877.1564100003</v>
      </c>
      <c r="K282" s="20">
        <v>9363420.4972645007</v>
      </c>
      <c r="L282" s="16"/>
      <c r="M282" s="17"/>
    </row>
    <row r="283" spans="1:13" x14ac:dyDescent="0.25">
      <c r="A283" s="118" t="s">
        <v>145</v>
      </c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20"/>
    </row>
    <row r="284" spans="1:13" x14ac:dyDescent="0.25">
      <c r="A284" s="121" t="s">
        <v>136</v>
      </c>
      <c r="B284" s="122"/>
      <c r="C284" s="122"/>
      <c r="D284" s="15">
        <v>278165625</v>
      </c>
      <c r="E284" s="15">
        <v>175167249.97</v>
      </c>
      <c r="F284" s="15">
        <v>101009375.03</v>
      </c>
      <c r="G284" s="15">
        <v>1989000</v>
      </c>
      <c r="H284" s="15"/>
      <c r="I284" s="15">
        <v>662390795.83124995</v>
      </c>
      <c r="J284" s="15">
        <v>417122619.34306198</v>
      </c>
      <c r="K284" s="15">
        <v>240531806.590188</v>
      </c>
      <c r="L284" s="15">
        <v>4736369.898</v>
      </c>
      <c r="M284" s="21"/>
    </row>
    <row r="285" spans="1:13" x14ac:dyDescent="0.25">
      <c r="A285" s="123" t="s">
        <v>146</v>
      </c>
      <c r="B285" s="18" t="s">
        <v>20</v>
      </c>
      <c r="C285" s="19" t="s">
        <v>136</v>
      </c>
      <c r="D285" s="15">
        <v>31706250</v>
      </c>
      <c r="E285" s="20">
        <v>21137499.98</v>
      </c>
      <c r="F285" s="20">
        <v>10568750.02</v>
      </c>
      <c r="G285" s="16"/>
      <c r="H285" s="16"/>
      <c r="I285" s="15">
        <v>75501522.412499994</v>
      </c>
      <c r="J285" s="20">
        <v>50334348.227374397</v>
      </c>
      <c r="K285" s="20">
        <v>25167174.185125601</v>
      </c>
      <c r="L285" s="16"/>
      <c r="M285" s="17"/>
    </row>
    <row r="286" spans="1:13" x14ac:dyDescent="0.25">
      <c r="A286" s="124"/>
      <c r="B286" s="18" t="s">
        <v>32</v>
      </c>
      <c r="C286" s="19" t="s">
        <v>136</v>
      </c>
      <c r="D286" s="15">
        <v>47559375</v>
      </c>
      <c r="E286" s="20">
        <v>31706249.989999998</v>
      </c>
      <c r="F286" s="20">
        <v>15853125.01</v>
      </c>
      <c r="G286" s="16"/>
      <c r="H286" s="16"/>
      <c r="I286" s="15">
        <v>113252283.61875001</v>
      </c>
      <c r="J286" s="20">
        <v>75501522.388687193</v>
      </c>
      <c r="K286" s="20">
        <v>37750761.230062798</v>
      </c>
      <c r="L286" s="16"/>
      <c r="M286" s="17"/>
    </row>
    <row r="287" spans="1:13" x14ac:dyDescent="0.25">
      <c r="A287" s="18" t="s">
        <v>147</v>
      </c>
      <c r="B287" s="18" t="s">
        <v>20</v>
      </c>
      <c r="C287" s="19" t="s">
        <v>136</v>
      </c>
      <c r="D287" s="15">
        <v>198900000</v>
      </c>
      <c r="E287" s="20">
        <v>122323500</v>
      </c>
      <c r="F287" s="20">
        <v>74587500</v>
      </c>
      <c r="G287" s="20">
        <v>1989000</v>
      </c>
      <c r="H287" s="16"/>
      <c r="I287" s="15">
        <v>473636989.80000001</v>
      </c>
      <c r="J287" s="20">
        <v>291286748.727</v>
      </c>
      <c r="K287" s="20">
        <v>177613871.17500001</v>
      </c>
      <c r="L287" s="20">
        <v>4736369.898</v>
      </c>
      <c r="M287" s="17"/>
    </row>
    <row r="288" spans="1:13" x14ac:dyDescent="0.25">
      <c r="A288" s="118" t="s">
        <v>148</v>
      </c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20"/>
    </row>
    <row r="289" spans="1:13" x14ac:dyDescent="0.25">
      <c r="A289" s="121" t="s">
        <v>18</v>
      </c>
      <c r="B289" s="122"/>
      <c r="C289" s="122"/>
      <c r="D289" s="15">
        <v>69000144.730000004</v>
      </c>
      <c r="E289" s="15">
        <v>64720099.380000003</v>
      </c>
      <c r="F289" s="15">
        <v>4280045.3499999996</v>
      </c>
      <c r="G289" s="16"/>
      <c r="H289" s="16"/>
      <c r="I289" s="15">
        <v>134952553.067276</v>
      </c>
      <c r="J289" s="15">
        <v>126581511.970385</v>
      </c>
      <c r="K289" s="15">
        <v>8371041.0968904998</v>
      </c>
      <c r="L289" s="16"/>
      <c r="M289" s="17"/>
    </row>
    <row r="290" spans="1:13" x14ac:dyDescent="0.25">
      <c r="A290" s="18" t="s">
        <v>149</v>
      </c>
      <c r="B290" s="18" t="s">
        <v>20</v>
      </c>
      <c r="C290" s="19" t="s">
        <v>18</v>
      </c>
      <c r="D290" s="15">
        <v>3506000</v>
      </c>
      <c r="E290" s="20">
        <v>1402400</v>
      </c>
      <c r="F290" s="20">
        <v>2103600</v>
      </c>
      <c r="G290" s="16"/>
      <c r="H290" s="16"/>
      <c r="I290" s="15">
        <v>6857139.9800000004</v>
      </c>
      <c r="J290" s="20">
        <v>2742855.9920000001</v>
      </c>
      <c r="K290" s="20">
        <v>4114283.9879999999</v>
      </c>
      <c r="L290" s="16"/>
      <c r="M290" s="17"/>
    </row>
    <row r="291" spans="1:13" x14ac:dyDescent="0.25">
      <c r="A291" s="123" t="s">
        <v>150</v>
      </c>
      <c r="B291" s="18" t="s">
        <v>20</v>
      </c>
      <c r="C291" s="19" t="s">
        <v>18</v>
      </c>
      <c r="D291" s="15">
        <v>4272222.88</v>
      </c>
      <c r="E291" s="20">
        <v>2627778.16</v>
      </c>
      <c r="F291" s="20">
        <v>1644444.72</v>
      </c>
      <c r="G291" s="16"/>
      <c r="H291" s="16"/>
      <c r="I291" s="15">
        <v>8355741.6753904</v>
      </c>
      <c r="J291" s="20">
        <v>5139487.3586727995</v>
      </c>
      <c r="K291" s="20">
        <v>3216254.3167176</v>
      </c>
      <c r="L291" s="16"/>
      <c r="M291" s="17"/>
    </row>
    <row r="292" spans="1:13" x14ac:dyDescent="0.25">
      <c r="A292" s="124"/>
      <c r="B292" s="18" t="s">
        <v>32</v>
      </c>
      <c r="C292" s="19" t="s">
        <v>18</v>
      </c>
      <c r="D292" s="15">
        <v>1838889.12</v>
      </c>
      <c r="E292" s="20">
        <v>1838889.12</v>
      </c>
      <c r="F292" s="16"/>
      <c r="G292" s="16"/>
      <c r="H292" s="16"/>
      <c r="I292" s="15">
        <v>3596554.5075695999</v>
      </c>
      <c r="J292" s="20">
        <v>3596554.5075695999</v>
      </c>
      <c r="K292" s="16"/>
      <c r="L292" s="16"/>
      <c r="M292" s="17"/>
    </row>
    <row r="293" spans="1:13" x14ac:dyDescent="0.25">
      <c r="A293" s="123" t="s">
        <v>151</v>
      </c>
      <c r="B293" s="18" t="s">
        <v>20</v>
      </c>
      <c r="C293" s="19" t="s">
        <v>18</v>
      </c>
      <c r="D293" s="15">
        <v>9984375</v>
      </c>
      <c r="E293" s="20">
        <v>9984375</v>
      </c>
      <c r="F293" s="16"/>
      <c r="G293" s="16"/>
      <c r="H293" s="16"/>
      <c r="I293" s="15">
        <v>19527740.15625</v>
      </c>
      <c r="J293" s="20">
        <v>19527740.15625</v>
      </c>
      <c r="K293" s="16"/>
      <c r="L293" s="16"/>
      <c r="M293" s="17"/>
    </row>
    <row r="294" spans="1:13" x14ac:dyDescent="0.25">
      <c r="A294" s="124"/>
      <c r="B294" s="18" t="s">
        <v>32</v>
      </c>
      <c r="C294" s="19" t="s">
        <v>18</v>
      </c>
      <c r="D294" s="15">
        <v>3328125</v>
      </c>
      <c r="E294" s="20">
        <v>3328125</v>
      </c>
      <c r="F294" s="16"/>
      <c r="G294" s="16"/>
      <c r="H294" s="16"/>
      <c r="I294" s="15">
        <v>6509246.71875</v>
      </c>
      <c r="J294" s="20">
        <v>6509246.71875</v>
      </c>
      <c r="K294" s="16"/>
      <c r="L294" s="16"/>
      <c r="M294" s="17"/>
    </row>
    <row r="295" spans="1:13" x14ac:dyDescent="0.25">
      <c r="A295" s="123" t="s">
        <v>152</v>
      </c>
      <c r="B295" s="18" t="s">
        <v>20</v>
      </c>
      <c r="C295" s="19" t="s">
        <v>18</v>
      </c>
      <c r="D295" s="15">
        <v>8241217.6200000001</v>
      </c>
      <c r="E295" s="20">
        <v>8241217.6200000001</v>
      </c>
      <c r="F295" s="16"/>
      <c r="G295" s="16"/>
      <c r="H295" s="16"/>
      <c r="I295" s="15">
        <v>16118420.6577246</v>
      </c>
      <c r="J295" s="20">
        <v>16118420.6577246</v>
      </c>
      <c r="K295" s="16"/>
      <c r="L295" s="16"/>
      <c r="M295" s="17"/>
    </row>
    <row r="296" spans="1:13" x14ac:dyDescent="0.25">
      <c r="A296" s="124"/>
      <c r="B296" s="18" t="s">
        <v>32</v>
      </c>
      <c r="C296" s="19" t="s">
        <v>18</v>
      </c>
      <c r="D296" s="15">
        <v>33936155.130000003</v>
      </c>
      <c r="E296" s="20">
        <v>33936155.130000003</v>
      </c>
      <c r="F296" s="16"/>
      <c r="G296" s="16"/>
      <c r="H296" s="16"/>
      <c r="I296" s="15">
        <v>66373350.287907898</v>
      </c>
      <c r="J296" s="20">
        <v>66373350.287907898</v>
      </c>
      <c r="K296" s="16"/>
      <c r="L296" s="16"/>
      <c r="M296" s="17"/>
    </row>
    <row r="297" spans="1:13" x14ac:dyDescent="0.25">
      <c r="A297" s="18" t="s">
        <v>153</v>
      </c>
      <c r="B297" s="18" t="s">
        <v>20</v>
      </c>
      <c r="C297" s="19" t="s">
        <v>18</v>
      </c>
      <c r="D297" s="15">
        <v>532000.63</v>
      </c>
      <c r="E297" s="16"/>
      <c r="F297" s="20">
        <v>532000.63</v>
      </c>
      <c r="G297" s="16"/>
      <c r="H297" s="16"/>
      <c r="I297" s="15">
        <v>1040502.7921729001</v>
      </c>
      <c r="J297" s="16"/>
      <c r="K297" s="20">
        <v>1040502.7921729001</v>
      </c>
      <c r="L297" s="16"/>
      <c r="M297" s="17"/>
    </row>
    <row r="298" spans="1:13" x14ac:dyDescent="0.25">
      <c r="A298" s="18" t="s">
        <v>154</v>
      </c>
      <c r="B298" s="18" t="s">
        <v>20</v>
      </c>
      <c r="C298" s="19" t="s">
        <v>18</v>
      </c>
      <c r="D298" s="15">
        <v>3361159.35</v>
      </c>
      <c r="E298" s="20">
        <v>3361159.35</v>
      </c>
      <c r="F298" s="16"/>
      <c r="G298" s="16"/>
      <c r="H298" s="16"/>
      <c r="I298" s="15">
        <v>6573856.2915105</v>
      </c>
      <c r="J298" s="20">
        <v>6573856.2915105</v>
      </c>
      <c r="K298" s="16"/>
      <c r="L298" s="16"/>
      <c r="M298" s="17"/>
    </row>
    <row r="299" spans="1:13" x14ac:dyDescent="0.25">
      <c r="A299" s="118" t="s">
        <v>155</v>
      </c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20"/>
    </row>
    <row r="300" spans="1:13" x14ac:dyDescent="0.25">
      <c r="A300" s="121" t="s">
        <v>18</v>
      </c>
      <c r="B300" s="122"/>
      <c r="C300" s="122"/>
      <c r="D300" s="15">
        <v>38654632.399999999</v>
      </c>
      <c r="E300" s="15">
        <v>38654632.399999999</v>
      </c>
      <c r="F300" s="16"/>
      <c r="G300" s="16"/>
      <c r="H300" s="16"/>
      <c r="I300" s="15">
        <v>75601889.686892003</v>
      </c>
      <c r="J300" s="15">
        <v>75601889.686892003</v>
      </c>
      <c r="K300" s="16"/>
      <c r="L300" s="16"/>
      <c r="M300" s="17"/>
    </row>
    <row r="301" spans="1:13" x14ac:dyDescent="0.25">
      <c r="A301" s="121" t="s">
        <v>22</v>
      </c>
      <c r="B301" s="122"/>
      <c r="C301" s="122"/>
      <c r="D301" s="15">
        <v>76633506.790000007</v>
      </c>
      <c r="E301" s="15">
        <v>75003340.829999998</v>
      </c>
      <c r="F301" s="15">
        <v>1402700.9</v>
      </c>
      <c r="G301" s="15">
        <v>227465.06</v>
      </c>
      <c r="H301" s="16"/>
      <c r="I301" s="15">
        <v>135639927.61517799</v>
      </c>
      <c r="J301" s="15">
        <v>132754563.208965</v>
      </c>
      <c r="K301" s="15">
        <v>2482755.3443837999</v>
      </c>
      <c r="L301" s="15">
        <v>402609.06182891998</v>
      </c>
      <c r="M301" s="17"/>
    </row>
    <row r="302" spans="1:13" x14ac:dyDescent="0.25">
      <c r="A302" s="18" t="s">
        <v>156</v>
      </c>
      <c r="B302" s="18" t="s">
        <v>20</v>
      </c>
      <c r="C302" s="19" t="s">
        <v>18</v>
      </c>
      <c r="D302" s="15">
        <v>16958212.399999999</v>
      </c>
      <c r="E302" s="20">
        <v>16958212.399999999</v>
      </c>
      <c r="F302" s="16"/>
      <c r="G302" s="16"/>
      <c r="H302" s="16"/>
      <c r="I302" s="15">
        <v>33167380.558292001</v>
      </c>
      <c r="J302" s="20">
        <v>33167380.558292001</v>
      </c>
      <c r="K302" s="16"/>
      <c r="L302" s="16"/>
      <c r="M302" s="17"/>
    </row>
    <row r="303" spans="1:13" x14ac:dyDescent="0.25">
      <c r="A303" s="18" t="s">
        <v>157</v>
      </c>
      <c r="B303" s="18" t="s">
        <v>20</v>
      </c>
      <c r="C303" s="19" t="s">
        <v>18</v>
      </c>
      <c r="D303" s="15">
        <v>21696420</v>
      </c>
      <c r="E303" s="20">
        <v>21696420</v>
      </c>
      <c r="F303" s="16"/>
      <c r="G303" s="16"/>
      <c r="H303" s="16"/>
      <c r="I303" s="15">
        <v>42434509.128600001</v>
      </c>
      <c r="J303" s="20">
        <v>42434509.128600001</v>
      </c>
      <c r="K303" s="16"/>
      <c r="L303" s="16"/>
      <c r="M303" s="17"/>
    </row>
    <row r="304" spans="1:13" x14ac:dyDescent="0.25">
      <c r="A304" s="18" t="s">
        <v>156</v>
      </c>
      <c r="B304" s="18" t="s">
        <v>20</v>
      </c>
      <c r="C304" s="19" t="s">
        <v>22</v>
      </c>
      <c r="D304" s="15">
        <v>33586585.829999998</v>
      </c>
      <c r="E304" s="20">
        <v>33586585.829999998</v>
      </c>
      <c r="F304" s="16"/>
      <c r="G304" s="16"/>
      <c r="H304" s="16"/>
      <c r="I304" s="15">
        <v>59447652.360555097</v>
      </c>
      <c r="J304" s="20">
        <v>59447652.360555097</v>
      </c>
      <c r="K304" s="16"/>
      <c r="L304" s="16"/>
      <c r="M304" s="17"/>
    </row>
    <row r="305" spans="1:13" x14ac:dyDescent="0.25">
      <c r="A305" s="18" t="s">
        <v>158</v>
      </c>
      <c r="B305" s="18" t="s">
        <v>20</v>
      </c>
      <c r="C305" s="19" t="s">
        <v>22</v>
      </c>
      <c r="D305" s="15">
        <v>26245000</v>
      </c>
      <c r="E305" s="20">
        <v>26245000</v>
      </c>
      <c r="F305" s="16"/>
      <c r="G305" s="16"/>
      <c r="H305" s="16"/>
      <c r="I305" s="15">
        <v>46453177.590000004</v>
      </c>
      <c r="J305" s="20">
        <v>46453177.590000004</v>
      </c>
      <c r="K305" s="16"/>
      <c r="L305" s="16"/>
      <c r="M305" s="17"/>
    </row>
    <row r="306" spans="1:13" x14ac:dyDescent="0.25">
      <c r="A306" s="18" t="s">
        <v>159</v>
      </c>
      <c r="B306" s="18" t="s">
        <v>20</v>
      </c>
      <c r="C306" s="19" t="s">
        <v>22</v>
      </c>
      <c r="D306" s="15">
        <v>2398773.75</v>
      </c>
      <c r="E306" s="20">
        <v>2398773.75</v>
      </c>
      <c r="F306" s="16"/>
      <c r="G306" s="16"/>
      <c r="H306" s="16"/>
      <c r="I306" s="15">
        <v>4245786.3595725</v>
      </c>
      <c r="J306" s="20">
        <v>4245786.3595725</v>
      </c>
      <c r="K306" s="16"/>
      <c r="L306" s="16"/>
      <c r="M306" s="17"/>
    </row>
    <row r="307" spans="1:13" x14ac:dyDescent="0.25">
      <c r="A307" s="18" t="s">
        <v>160</v>
      </c>
      <c r="B307" s="18" t="s">
        <v>20</v>
      </c>
      <c r="C307" s="19" t="s">
        <v>22</v>
      </c>
      <c r="D307" s="15">
        <v>3032866.86</v>
      </c>
      <c r="E307" s="20">
        <v>1402700.9</v>
      </c>
      <c r="F307" s="20">
        <v>1402700.9</v>
      </c>
      <c r="G307" s="20">
        <v>227465.06</v>
      </c>
      <c r="H307" s="16"/>
      <c r="I307" s="15">
        <v>5368119.7505965196</v>
      </c>
      <c r="J307" s="20">
        <v>2482755.3443837999</v>
      </c>
      <c r="K307" s="20">
        <v>2482755.3443837999</v>
      </c>
      <c r="L307" s="20">
        <v>402609.06182891998</v>
      </c>
      <c r="M307" s="17"/>
    </row>
    <row r="308" spans="1:13" x14ac:dyDescent="0.25">
      <c r="A308" s="18" t="s">
        <v>161</v>
      </c>
      <c r="B308" s="18" t="s">
        <v>20</v>
      </c>
      <c r="C308" s="19" t="s">
        <v>22</v>
      </c>
      <c r="D308" s="15">
        <v>4280020</v>
      </c>
      <c r="E308" s="20">
        <v>4280020</v>
      </c>
      <c r="F308" s="16"/>
      <c r="G308" s="16"/>
      <c r="H308" s="16"/>
      <c r="I308" s="15">
        <v>7575558.3596400004</v>
      </c>
      <c r="J308" s="20">
        <v>7575558.3596400004</v>
      </c>
      <c r="K308" s="16"/>
      <c r="L308" s="16"/>
      <c r="M308" s="17"/>
    </row>
    <row r="309" spans="1:13" x14ac:dyDescent="0.25">
      <c r="A309" s="18" t="s">
        <v>162</v>
      </c>
      <c r="B309" s="18" t="s">
        <v>20</v>
      </c>
      <c r="C309" s="19" t="s">
        <v>22</v>
      </c>
      <c r="D309" s="15">
        <v>4220963.7300000004</v>
      </c>
      <c r="E309" s="20">
        <v>4220963.7300000004</v>
      </c>
      <c r="F309" s="16"/>
      <c r="G309" s="16"/>
      <c r="H309" s="16"/>
      <c r="I309" s="15">
        <v>7471029.8247528598</v>
      </c>
      <c r="J309" s="20">
        <v>7471029.8247528598</v>
      </c>
      <c r="K309" s="16"/>
      <c r="L309" s="16"/>
      <c r="M309" s="17"/>
    </row>
    <row r="310" spans="1:13" x14ac:dyDescent="0.25">
      <c r="A310" s="18" t="s">
        <v>163</v>
      </c>
      <c r="B310" s="18" t="s">
        <v>20</v>
      </c>
      <c r="C310" s="19" t="s">
        <v>22</v>
      </c>
      <c r="D310" s="15">
        <v>1679216.62</v>
      </c>
      <c r="E310" s="20">
        <v>1679216.62</v>
      </c>
      <c r="F310" s="16"/>
      <c r="G310" s="16"/>
      <c r="H310" s="16"/>
      <c r="I310" s="15">
        <v>2972183.1915008398</v>
      </c>
      <c r="J310" s="20">
        <v>2972183.1915008398</v>
      </c>
      <c r="K310" s="16"/>
      <c r="L310" s="16"/>
      <c r="M310" s="17"/>
    </row>
    <row r="311" spans="1:13" x14ac:dyDescent="0.25">
      <c r="A311" s="18" t="s">
        <v>164</v>
      </c>
      <c r="B311" s="18" t="s">
        <v>20</v>
      </c>
      <c r="C311" s="19" t="s">
        <v>22</v>
      </c>
      <c r="D311" s="15">
        <v>1190080</v>
      </c>
      <c r="E311" s="20">
        <v>1190080</v>
      </c>
      <c r="F311" s="16"/>
      <c r="G311" s="16"/>
      <c r="H311" s="16"/>
      <c r="I311" s="15">
        <v>2106420.1785599999</v>
      </c>
      <c r="J311" s="20">
        <v>2106420.1785599999</v>
      </c>
      <c r="K311" s="16"/>
      <c r="L311" s="16"/>
      <c r="M311" s="17"/>
    </row>
    <row r="312" spans="1:13" x14ac:dyDescent="0.25">
      <c r="A312" s="118" t="s">
        <v>165</v>
      </c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20"/>
    </row>
    <row r="313" spans="1:13" x14ac:dyDescent="0.25">
      <c r="A313" s="121" t="s">
        <v>18</v>
      </c>
      <c r="B313" s="122"/>
      <c r="C313" s="122"/>
      <c r="D313" s="15">
        <v>6697944.7000000002</v>
      </c>
      <c r="E313" s="15">
        <v>1011904.8</v>
      </c>
      <c r="F313" s="15">
        <v>5686039.9000000004</v>
      </c>
      <c r="G313" s="16"/>
      <c r="H313" s="16"/>
      <c r="I313" s="15">
        <v>13100041.182600999</v>
      </c>
      <c r="J313" s="15">
        <v>1979113.764984</v>
      </c>
      <c r="K313" s="15">
        <v>11120927.417617001</v>
      </c>
      <c r="L313" s="16"/>
      <c r="M313" s="17"/>
    </row>
    <row r="314" spans="1:13" x14ac:dyDescent="0.25">
      <c r="A314" s="18" t="s">
        <v>166</v>
      </c>
      <c r="B314" s="18" t="s">
        <v>20</v>
      </c>
      <c r="C314" s="19" t="s">
        <v>18</v>
      </c>
      <c r="D314" s="15">
        <v>3923076.93</v>
      </c>
      <c r="E314" s="16"/>
      <c r="F314" s="20">
        <v>3923076.93</v>
      </c>
      <c r="G314" s="16"/>
      <c r="H314" s="16"/>
      <c r="I314" s="15">
        <v>7672871.5520019</v>
      </c>
      <c r="J314" s="16"/>
      <c r="K314" s="20">
        <v>7672871.5520019</v>
      </c>
      <c r="L314" s="16"/>
      <c r="M314" s="17"/>
    </row>
    <row r="315" spans="1:13" x14ac:dyDescent="0.25">
      <c r="A315" s="18" t="s">
        <v>167</v>
      </c>
      <c r="B315" s="18" t="s">
        <v>20</v>
      </c>
      <c r="C315" s="19" t="s">
        <v>18</v>
      </c>
      <c r="D315" s="15">
        <v>1011904.8</v>
      </c>
      <c r="E315" s="20">
        <v>1011904.8</v>
      </c>
      <c r="F315" s="16"/>
      <c r="G315" s="16"/>
      <c r="H315" s="16"/>
      <c r="I315" s="15">
        <v>1979113.764984</v>
      </c>
      <c r="J315" s="20">
        <v>1979113.764984</v>
      </c>
      <c r="K315" s="16"/>
      <c r="L315" s="16"/>
      <c r="M315" s="17"/>
    </row>
    <row r="316" spans="1:13" x14ac:dyDescent="0.25">
      <c r="A316" s="18" t="s">
        <v>168</v>
      </c>
      <c r="B316" s="18" t="s">
        <v>20</v>
      </c>
      <c r="C316" s="19" t="s">
        <v>18</v>
      </c>
      <c r="D316" s="15">
        <v>1762962.97</v>
      </c>
      <c r="E316" s="16"/>
      <c r="F316" s="20">
        <v>1762962.97</v>
      </c>
      <c r="G316" s="16"/>
      <c r="H316" s="16"/>
      <c r="I316" s="15">
        <v>3448055.8656151001</v>
      </c>
      <c r="J316" s="16"/>
      <c r="K316" s="20">
        <v>3448055.8656151001</v>
      </c>
      <c r="L316" s="16"/>
      <c r="M316" s="17"/>
    </row>
    <row r="317" spans="1:13" x14ac:dyDescent="0.25">
      <c r="A317" s="118" t="s">
        <v>169</v>
      </c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20"/>
    </row>
    <row r="318" spans="1:13" x14ac:dyDescent="0.25">
      <c r="A318" s="121" t="s">
        <v>18</v>
      </c>
      <c r="B318" s="122"/>
      <c r="C318" s="122"/>
      <c r="D318" s="15">
        <v>85773903.939999998</v>
      </c>
      <c r="E318" s="15">
        <v>46337123.140000001</v>
      </c>
      <c r="F318" s="15">
        <v>21854097.84</v>
      </c>
      <c r="G318" s="15">
        <v>1458760</v>
      </c>
      <c r="H318" s="15">
        <v>16123922.960000001</v>
      </c>
      <c r="I318" s="15">
        <v>167759174.54297</v>
      </c>
      <c r="J318" s="15">
        <v>90627535.550906196</v>
      </c>
      <c r="K318" s="15">
        <v>42742900.1784072</v>
      </c>
      <c r="L318" s="15">
        <v>2853086.5707999999</v>
      </c>
      <c r="M318" s="21">
        <v>31535652.242856801</v>
      </c>
    </row>
    <row r="319" spans="1:13" x14ac:dyDescent="0.25">
      <c r="A319" s="121" t="s">
        <v>22</v>
      </c>
      <c r="B319" s="122"/>
      <c r="C319" s="122"/>
      <c r="D319" s="15">
        <v>1334666.74</v>
      </c>
      <c r="E319" s="15">
        <v>746666.74</v>
      </c>
      <c r="F319" s="15">
        <v>588000</v>
      </c>
      <c r="G319" s="16"/>
      <c r="H319" s="16"/>
      <c r="I319" s="15">
        <v>2362336.1057986799</v>
      </c>
      <c r="J319" s="15">
        <v>1321586.6897986799</v>
      </c>
      <c r="K319" s="15">
        <v>1040749.416</v>
      </c>
      <c r="L319" s="16"/>
      <c r="M319" s="17"/>
    </row>
    <row r="320" spans="1:13" x14ac:dyDescent="0.25">
      <c r="A320" s="123" t="s">
        <v>170</v>
      </c>
      <c r="B320" s="18" t="s">
        <v>20</v>
      </c>
      <c r="C320" s="19" t="s">
        <v>18</v>
      </c>
      <c r="D320" s="15">
        <v>6453333.3600000003</v>
      </c>
      <c r="E320" s="20"/>
      <c r="F320" s="20"/>
      <c r="G320" s="16"/>
      <c r="H320" s="20">
        <v>6453333.3600000003</v>
      </c>
      <c r="I320" s="15">
        <v>12621622.9854888</v>
      </c>
      <c r="J320" s="16"/>
      <c r="K320" s="16"/>
      <c r="L320" s="16"/>
      <c r="M320" s="22">
        <v>12621622.9854888</v>
      </c>
    </row>
    <row r="321" spans="1:13" x14ac:dyDescent="0.25">
      <c r="A321" s="124"/>
      <c r="B321" s="18" t="s">
        <v>32</v>
      </c>
      <c r="C321" s="19" t="s">
        <v>18</v>
      </c>
      <c r="D321" s="15">
        <v>9670589.5999999996</v>
      </c>
      <c r="E321" s="20"/>
      <c r="F321" s="20"/>
      <c r="G321" s="16"/>
      <c r="H321" s="20">
        <v>9670589.5999999996</v>
      </c>
      <c r="I321" s="15">
        <v>18914029.257367998</v>
      </c>
      <c r="J321" s="16"/>
      <c r="K321" s="16"/>
      <c r="L321" s="16"/>
      <c r="M321" s="22">
        <v>18914029.257367998</v>
      </c>
    </row>
    <row r="322" spans="1:13" x14ac:dyDescent="0.25">
      <c r="A322" s="123" t="s">
        <v>171</v>
      </c>
      <c r="B322" s="18" t="s">
        <v>20</v>
      </c>
      <c r="C322" s="19" t="s">
        <v>18</v>
      </c>
      <c r="D322" s="15">
        <v>2016666.68</v>
      </c>
      <c r="E322" s="20">
        <v>2016666.68</v>
      </c>
      <c r="F322" s="20"/>
      <c r="G322" s="16"/>
      <c r="H322" s="16"/>
      <c r="I322" s="15">
        <v>3944257.1927443999</v>
      </c>
      <c r="J322" s="20">
        <v>3944257.1927443999</v>
      </c>
      <c r="K322" s="16"/>
      <c r="L322" s="16"/>
      <c r="M322" s="17"/>
    </row>
    <row r="323" spans="1:13" x14ac:dyDescent="0.25">
      <c r="A323" s="124"/>
      <c r="B323" s="18" t="s">
        <v>32</v>
      </c>
      <c r="C323" s="19" t="s">
        <v>18</v>
      </c>
      <c r="D323" s="15">
        <v>370000</v>
      </c>
      <c r="E323" s="20"/>
      <c r="F323" s="20">
        <v>370000</v>
      </c>
      <c r="G323" s="16"/>
      <c r="H323" s="16"/>
      <c r="I323" s="15">
        <v>723657.1</v>
      </c>
      <c r="J323" s="16"/>
      <c r="K323" s="20">
        <v>723657.1</v>
      </c>
      <c r="L323" s="16"/>
      <c r="M323" s="17"/>
    </row>
    <row r="324" spans="1:13" x14ac:dyDescent="0.25">
      <c r="A324" s="124"/>
      <c r="B324" s="18" t="s">
        <v>33</v>
      </c>
      <c r="C324" s="19" t="s">
        <v>18</v>
      </c>
      <c r="D324" s="15">
        <v>900000</v>
      </c>
      <c r="E324" s="20">
        <v>900000</v>
      </c>
      <c r="F324" s="20"/>
      <c r="G324" s="16"/>
      <c r="H324" s="16"/>
      <c r="I324" s="15">
        <v>1760247</v>
      </c>
      <c r="J324" s="20">
        <v>1760247</v>
      </c>
      <c r="K324" s="16"/>
      <c r="L324" s="16"/>
      <c r="M324" s="17"/>
    </row>
    <row r="325" spans="1:13" x14ac:dyDescent="0.25">
      <c r="A325" s="124"/>
      <c r="B325" s="18" t="s">
        <v>34</v>
      </c>
      <c r="C325" s="19" t="s">
        <v>18</v>
      </c>
      <c r="D325" s="15">
        <v>799999.99</v>
      </c>
      <c r="E325" s="20">
        <v>799999.99</v>
      </c>
      <c r="F325" s="20"/>
      <c r="G325" s="16"/>
      <c r="H325" s="16"/>
      <c r="I325" s="15">
        <v>1564663.9804417</v>
      </c>
      <c r="J325" s="20">
        <v>1564663.9804417</v>
      </c>
      <c r="K325" s="16"/>
      <c r="L325" s="16"/>
      <c r="M325" s="17"/>
    </row>
    <row r="326" spans="1:13" x14ac:dyDescent="0.25">
      <c r="A326" s="124"/>
      <c r="B326" s="18" t="s">
        <v>35</v>
      </c>
      <c r="C326" s="19" t="s">
        <v>18</v>
      </c>
      <c r="D326" s="15">
        <v>188880.97</v>
      </c>
      <c r="E326" s="20">
        <v>188880.97</v>
      </c>
      <c r="F326" s="20"/>
      <c r="G326" s="16"/>
      <c r="H326" s="16"/>
      <c r="I326" s="15">
        <v>369419.06755510002</v>
      </c>
      <c r="J326" s="20">
        <v>369419.06755510002</v>
      </c>
      <c r="K326" s="16"/>
      <c r="L326" s="16"/>
      <c r="M326" s="17"/>
    </row>
    <row r="327" spans="1:13" x14ac:dyDescent="0.25">
      <c r="A327" s="124"/>
      <c r="B327" s="18" t="s">
        <v>90</v>
      </c>
      <c r="C327" s="19" t="s">
        <v>18</v>
      </c>
      <c r="D327" s="15">
        <v>1603333.34</v>
      </c>
      <c r="E327" s="20"/>
      <c r="F327" s="20">
        <v>1603333.34</v>
      </c>
      <c r="G327" s="16"/>
      <c r="H327" s="16"/>
      <c r="I327" s="15">
        <v>3135847.4463721998</v>
      </c>
      <c r="J327" s="16"/>
      <c r="K327" s="20">
        <v>3135847.4463721998</v>
      </c>
      <c r="L327" s="16"/>
      <c r="M327" s="17"/>
    </row>
    <row r="328" spans="1:13" x14ac:dyDescent="0.25">
      <c r="A328" s="18" t="s">
        <v>172</v>
      </c>
      <c r="B328" s="18" t="s">
        <v>20</v>
      </c>
      <c r="C328" s="19" t="s">
        <v>18</v>
      </c>
      <c r="D328" s="15">
        <v>2500000</v>
      </c>
      <c r="E328" s="20">
        <v>2500000</v>
      </c>
      <c r="F328" s="20"/>
      <c r="G328" s="16"/>
      <c r="H328" s="16"/>
      <c r="I328" s="15">
        <v>4889575</v>
      </c>
      <c r="J328" s="20">
        <v>4889575</v>
      </c>
      <c r="K328" s="16"/>
      <c r="L328" s="16"/>
      <c r="M328" s="17"/>
    </row>
    <row r="329" spans="1:13" x14ac:dyDescent="0.25">
      <c r="A329" s="123" t="s">
        <v>173</v>
      </c>
      <c r="B329" s="18" t="s">
        <v>20</v>
      </c>
      <c r="C329" s="19" t="s">
        <v>18</v>
      </c>
      <c r="D329" s="15">
        <v>480000</v>
      </c>
      <c r="E329" s="20">
        <v>222000</v>
      </c>
      <c r="F329" s="20">
        <v>222000</v>
      </c>
      <c r="G329" s="20">
        <v>36000</v>
      </c>
      <c r="H329" s="16"/>
      <c r="I329" s="15">
        <v>938798.4</v>
      </c>
      <c r="J329" s="20">
        <v>434194.26</v>
      </c>
      <c r="K329" s="20">
        <v>434194.26</v>
      </c>
      <c r="L329" s="20">
        <v>70409.88</v>
      </c>
      <c r="M329" s="17"/>
    </row>
    <row r="330" spans="1:13" x14ac:dyDescent="0.25">
      <c r="A330" s="124"/>
      <c r="B330" s="18" t="s">
        <v>32</v>
      </c>
      <c r="C330" s="19" t="s">
        <v>18</v>
      </c>
      <c r="D330" s="15"/>
      <c r="E330" s="20"/>
      <c r="F330" s="20"/>
      <c r="G330" s="20"/>
      <c r="H330" s="16"/>
      <c r="I330" s="15"/>
      <c r="J330" s="20"/>
      <c r="K330" s="20"/>
      <c r="L330" s="20"/>
      <c r="M330" s="17"/>
    </row>
    <row r="331" spans="1:13" x14ac:dyDescent="0.25">
      <c r="A331" s="124"/>
      <c r="B331" s="18" t="s">
        <v>33</v>
      </c>
      <c r="C331" s="19" t="s">
        <v>18</v>
      </c>
      <c r="D331" s="15"/>
      <c r="E331" s="20"/>
      <c r="F331" s="20"/>
      <c r="G331" s="20"/>
      <c r="H331" s="16"/>
      <c r="I331" s="15"/>
      <c r="J331" s="20"/>
      <c r="K331" s="20"/>
      <c r="L331" s="20"/>
      <c r="M331" s="17"/>
    </row>
    <row r="332" spans="1:13" x14ac:dyDescent="0.25">
      <c r="A332" s="124"/>
      <c r="B332" s="18" t="s">
        <v>34</v>
      </c>
      <c r="C332" s="19" t="s">
        <v>18</v>
      </c>
      <c r="D332" s="15">
        <v>32000</v>
      </c>
      <c r="E332" s="20">
        <v>14800</v>
      </c>
      <c r="F332" s="20">
        <v>14800</v>
      </c>
      <c r="G332" s="20">
        <v>2400</v>
      </c>
      <c r="H332" s="16"/>
      <c r="I332" s="15">
        <v>62586.559999999998</v>
      </c>
      <c r="J332" s="20">
        <v>28946.284</v>
      </c>
      <c r="K332" s="20">
        <v>28946.284</v>
      </c>
      <c r="L332" s="20">
        <v>4693.9920000000002</v>
      </c>
      <c r="M332" s="17"/>
    </row>
    <row r="333" spans="1:13" x14ac:dyDescent="0.25">
      <c r="A333" s="124"/>
      <c r="B333" s="18" t="s">
        <v>35</v>
      </c>
      <c r="C333" s="19" t="s">
        <v>18</v>
      </c>
      <c r="D333" s="15">
        <v>173000</v>
      </c>
      <c r="E333" s="20">
        <v>80012.5</v>
      </c>
      <c r="F333" s="20">
        <v>80012.5</v>
      </c>
      <c r="G333" s="20">
        <v>12975</v>
      </c>
      <c r="H333" s="16"/>
      <c r="I333" s="15">
        <v>338358.59</v>
      </c>
      <c r="J333" s="20">
        <v>156490.84787500001</v>
      </c>
      <c r="K333" s="20">
        <v>156490.84787500001</v>
      </c>
      <c r="L333" s="20">
        <v>25376.894250000001</v>
      </c>
      <c r="M333" s="17"/>
    </row>
    <row r="334" spans="1:13" x14ac:dyDescent="0.25">
      <c r="A334" s="123" t="s">
        <v>174</v>
      </c>
      <c r="B334" s="18" t="s">
        <v>32</v>
      </c>
      <c r="C334" s="19" t="s">
        <v>18</v>
      </c>
      <c r="D334" s="15"/>
      <c r="E334" s="20"/>
      <c r="F334" s="20"/>
      <c r="G334" s="16"/>
      <c r="H334" s="16"/>
      <c r="I334" s="15"/>
      <c r="J334" s="20"/>
      <c r="K334" s="20"/>
      <c r="L334" s="16"/>
      <c r="M334" s="17"/>
    </row>
    <row r="335" spans="1:13" x14ac:dyDescent="0.25">
      <c r="A335" s="124"/>
      <c r="B335" s="18" t="s">
        <v>34</v>
      </c>
      <c r="C335" s="19" t="s">
        <v>18</v>
      </c>
      <c r="D335" s="15">
        <v>54000</v>
      </c>
      <c r="E335" s="20"/>
      <c r="F335" s="20">
        <v>54000</v>
      </c>
      <c r="G335" s="16"/>
      <c r="H335" s="16"/>
      <c r="I335" s="15">
        <v>105614.82</v>
      </c>
      <c r="J335" s="16"/>
      <c r="K335" s="20">
        <v>105614.82</v>
      </c>
      <c r="L335" s="16"/>
      <c r="M335" s="17"/>
    </row>
    <row r="336" spans="1:13" x14ac:dyDescent="0.25">
      <c r="A336" s="124"/>
      <c r="B336" s="18" t="s">
        <v>90</v>
      </c>
      <c r="C336" s="19" t="s">
        <v>18</v>
      </c>
      <c r="D336" s="15"/>
      <c r="E336" s="20"/>
      <c r="F336" s="20"/>
      <c r="G336" s="16"/>
      <c r="H336" s="16"/>
      <c r="I336" s="15"/>
      <c r="J336" s="20"/>
      <c r="K336" s="16"/>
      <c r="L336" s="16"/>
      <c r="M336" s="17"/>
    </row>
    <row r="337" spans="1:13" x14ac:dyDescent="0.25">
      <c r="A337" s="124"/>
      <c r="B337" s="18" t="s">
        <v>94</v>
      </c>
      <c r="C337" s="19" t="s">
        <v>18</v>
      </c>
      <c r="D337" s="15">
        <v>78900</v>
      </c>
      <c r="E337" s="20"/>
      <c r="F337" s="20">
        <v>78900</v>
      </c>
      <c r="G337" s="16"/>
      <c r="H337" s="16"/>
      <c r="I337" s="15">
        <v>154314.98699999999</v>
      </c>
      <c r="J337" s="16"/>
      <c r="K337" s="20">
        <v>154314.98699999999</v>
      </c>
      <c r="L337" s="16"/>
      <c r="M337" s="17"/>
    </row>
    <row r="338" spans="1:13" x14ac:dyDescent="0.25">
      <c r="A338" s="124"/>
      <c r="B338" s="18" t="s">
        <v>95</v>
      </c>
      <c r="C338" s="19" t="s">
        <v>18</v>
      </c>
      <c r="D338" s="15"/>
      <c r="E338" s="20"/>
      <c r="F338" s="20"/>
      <c r="G338" s="16"/>
      <c r="H338" s="16"/>
      <c r="I338" s="15"/>
      <c r="J338" s="16"/>
      <c r="K338" s="20"/>
      <c r="L338" s="16"/>
      <c r="M338" s="17"/>
    </row>
    <row r="339" spans="1:13" x14ac:dyDescent="0.25">
      <c r="A339" s="124"/>
      <c r="B339" s="18" t="s">
        <v>99</v>
      </c>
      <c r="C339" s="19" t="s">
        <v>18</v>
      </c>
      <c r="D339" s="15"/>
      <c r="E339" s="20"/>
      <c r="F339" s="20"/>
      <c r="G339" s="16"/>
      <c r="H339" s="16"/>
      <c r="I339" s="15"/>
      <c r="J339" s="20"/>
      <c r="K339" s="16"/>
      <c r="L339" s="16"/>
      <c r="M339" s="17"/>
    </row>
    <row r="340" spans="1:13" x14ac:dyDescent="0.25">
      <c r="A340" s="18" t="s">
        <v>175</v>
      </c>
      <c r="B340" s="18" t="s">
        <v>20</v>
      </c>
      <c r="C340" s="19" t="s">
        <v>18</v>
      </c>
      <c r="D340" s="15">
        <v>1625000</v>
      </c>
      <c r="E340" s="20"/>
      <c r="F340" s="20">
        <v>1625000</v>
      </c>
      <c r="G340" s="16"/>
      <c r="H340" s="16"/>
      <c r="I340" s="15">
        <v>3178223.75</v>
      </c>
      <c r="J340" s="16"/>
      <c r="K340" s="20">
        <v>3178223.75</v>
      </c>
      <c r="L340" s="16"/>
      <c r="M340" s="17"/>
    </row>
    <row r="341" spans="1:13" x14ac:dyDescent="0.25">
      <c r="A341" s="123" t="s">
        <v>176</v>
      </c>
      <c r="B341" s="18" t="s">
        <v>20</v>
      </c>
      <c r="C341" s="19" t="s">
        <v>18</v>
      </c>
      <c r="D341" s="15">
        <v>4687200</v>
      </c>
      <c r="E341" s="20">
        <v>3233760</v>
      </c>
      <c r="F341" s="20">
        <v>1453440</v>
      </c>
      <c r="G341" s="20"/>
      <c r="H341" s="16"/>
      <c r="I341" s="15">
        <v>9167366.3760000002</v>
      </c>
      <c r="J341" s="20">
        <v>6324684.8207999999</v>
      </c>
      <c r="K341" s="20">
        <v>2842681.5551999998</v>
      </c>
      <c r="L341" s="20"/>
      <c r="M341" s="17"/>
    </row>
    <row r="342" spans="1:13" x14ac:dyDescent="0.25">
      <c r="A342" s="124"/>
      <c r="B342" s="18" t="s">
        <v>32</v>
      </c>
      <c r="C342" s="19" t="s">
        <v>18</v>
      </c>
      <c r="D342" s="15">
        <v>12486800</v>
      </c>
      <c r="E342" s="20">
        <v>7062500</v>
      </c>
      <c r="F342" s="20">
        <v>5424300</v>
      </c>
      <c r="G342" s="16"/>
      <c r="H342" s="16"/>
      <c r="I342" s="15">
        <v>24422058.044</v>
      </c>
      <c r="J342" s="20">
        <v>13813049.375</v>
      </c>
      <c r="K342" s="20">
        <v>10609008.669</v>
      </c>
      <c r="L342" s="16"/>
      <c r="M342" s="17"/>
    </row>
    <row r="343" spans="1:13" x14ac:dyDescent="0.25">
      <c r="A343" s="124"/>
      <c r="B343" s="18" t="s">
        <v>33</v>
      </c>
      <c r="C343" s="19" t="s">
        <v>18</v>
      </c>
      <c r="D343" s="15">
        <v>7672835</v>
      </c>
      <c r="E343" s="20"/>
      <c r="F343" s="20">
        <v>7672835</v>
      </c>
      <c r="G343" s="16"/>
      <c r="H343" s="16"/>
      <c r="I343" s="15">
        <v>15006760.878049999</v>
      </c>
      <c r="J343" s="16"/>
      <c r="K343" s="20">
        <v>15006760.878049999</v>
      </c>
      <c r="L343" s="16"/>
      <c r="M343" s="17"/>
    </row>
    <row r="344" spans="1:13" x14ac:dyDescent="0.25">
      <c r="A344" s="124"/>
      <c r="B344" s="18" t="s">
        <v>34</v>
      </c>
      <c r="C344" s="19" t="s">
        <v>18</v>
      </c>
      <c r="D344" s="15">
        <v>11003750</v>
      </c>
      <c r="E344" s="20">
        <v>11003750</v>
      </c>
      <c r="F344" s="20"/>
      <c r="G344" s="16"/>
      <c r="H344" s="16"/>
      <c r="I344" s="15">
        <v>21521464.362500001</v>
      </c>
      <c r="J344" s="20">
        <v>21521464.362500001</v>
      </c>
      <c r="K344" s="16"/>
      <c r="L344" s="16"/>
      <c r="M344" s="17"/>
    </row>
    <row r="345" spans="1:13" x14ac:dyDescent="0.25">
      <c r="A345" s="124"/>
      <c r="B345" s="18" t="s">
        <v>35</v>
      </c>
      <c r="C345" s="19" t="s">
        <v>18</v>
      </c>
      <c r="D345" s="15">
        <v>1724884</v>
      </c>
      <c r="E345" s="20"/>
      <c r="F345" s="20">
        <v>1724884</v>
      </c>
      <c r="G345" s="16"/>
      <c r="H345" s="16"/>
      <c r="I345" s="15">
        <v>3373579.87372</v>
      </c>
      <c r="J345" s="16"/>
      <c r="K345" s="20">
        <v>3373579.87372</v>
      </c>
      <c r="L345" s="16"/>
      <c r="M345" s="17"/>
    </row>
    <row r="346" spans="1:13" x14ac:dyDescent="0.25">
      <c r="A346" s="124"/>
      <c r="B346" s="18" t="s">
        <v>94</v>
      </c>
      <c r="C346" s="19" t="s">
        <v>18</v>
      </c>
      <c r="D346" s="15">
        <v>1530593</v>
      </c>
      <c r="E346" s="20"/>
      <c r="F346" s="20">
        <v>1530593</v>
      </c>
      <c r="G346" s="16"/>
      <c r="H346" s="16"/>
      <c r="I346" s="15">
        <v>2993579.70719</v>
      </c>
      <c r="J346" s="16"/>
      <c r="K346" s="20">
        <v>2993579.70719</v>
      </c>
      <c r="L346" s="16"/>
      <c r="M346" s="17"/>
    </row>
    <row r="347" spans="1:13" x14ac:dyDescent="0.25">
      <c r="A347" s="124"/>
      <c r="B347" s="18" t="s">
        <v>95</v>
      </c>
      <c r="C347" s="19" t="s">
        <v>18</v>
      </c>
      <c r="D347" s="15">
        <v>15447177</v>
      </c>
      <c r="E347" s="20">
        <v>15447177</v>
      </c>
      <c r="F347" s="20"/>
      <c r="G347" s="16"/>
      <c r="H347" s="16"/>
      <c r="I347" s="15">
        <v>30212052.191909999</v>
      </c>
      <c r="J347" s="20">
        <v>30212052.191909999</v>
      </c>
      <c r="K347" s="16"/>
      <c r="L347" s="16"/>
      <c r="M347" s="17"/>
    </row>
    <row r="348" spans="1:13" x14ac:dyDescent="0.25">
      <c r="A348" s="124"/>
      <c r="B348" s="18" t="s">
        <v>99</v>
      </c>
      <c r="C348" s="19" t="s">
        <v>18</v>
      </c>
      <c r="D348" s="15">
        <v>1407385</v>
      </c>
      <c r="E348" s="20"/>
      <c r="F348" s="20"/>
      <c r="G348" s="20">
        <v>1407385</v>
      </c>
      <c r="H348" s="16"/>
      <c r="I348" s="15">
        <v>2752605.80455</v>
      </c>
      <c r="J348" s="16"/>
      <c r="K348" s="16"/>
      <c r="L348" s="20">
        <v>2752605.80455</v>
      </c>
      <c r="M348" s="17"/>
    </row>
    <row r="349" spans="1:13" x14ac:dyDescent="0.25">
      <c r="A349" s="124"/>
      <c r="B349" s="18" t="s">
        <v>101</v>
      </c>
      <c r="C349" s="19" t="s">
        <v>18</v>
      </c>
      <c r="D349" s="15">
        <v>2867576</v>
      </c>
      <c r="E349" s="20">
        <v>2867576</v>
      </c>
      <c r="F349" s="20"/>
      <c r="G349" s="16"/>
      <c r="H349" s="16"/>
      <c r="I349" s="15">
        <v>5608491.1680800002</v>
      </c>
      <c r="J349" s="20">
        <v>5608491.1680800002</v>
      </c>
      <c r="K349" s="16"/>
      <c r="L349" s="16"/>
      <c r="M349" s="17"/>
    </row>
    <row r="350" spans="1:13" x14ac:dyDescent="0.25">
      <c r="A350" s="123" t="s">
        <v>174</v>
      </c>
      <c r="B350" s="18" t="s">
        <v>20</v>
      </c>
      <c r="C350" s="19" t="s">
        <v>22</v>
      </c>
      <c r="D350" s="15">
        <v>1194666.74</v>
      </c>
      <c r="E350" s="20">
        <v>746666.74</v>
      </c>
      <c r="F350" s="20">
        <v>448000</v>
      </c>
      <c r="G350" s="16"/>
      <c r="H350" s="16"/>
      <c r="I350" s="15">
        <v>2114538.6257986799</v>
      </c>
      <c r="J350" s="20">
        <v>1321586.6897986799</v>
      </c>
      <c r="K350" s="20">
        <v>792951.93599999999</v>
      </c>
      <c r="L350" s="16"/>
      <c r="M350" s="17"/>
    </row>
    <row r="351" spans="1:13" x14ac:dyDescent="0.25">
      <c r="A351" s="124"/>
      <c r="B351" s="18" t="s">
        <v>33</v>
      </c>
      <c r="C351" s="19" t="s">
        <v>22</v>
      </c>
      <c r="D351" s="15">
        <v>140000</v>
      </c>
      <c r="E351" s="20"/>
      <c r="F351" s="20">
        <v>140000</v>
      </c>
      <c r="G351" s="16"/>
      <c r="H351" s="16"/>
      <c r="I351" s="15">
        <v>247797.48</v>
      </c>
      <c r="J351" s="16"/>
      <c r="K351" s="20">
        <v>247797.48</v>
      </c>
      <c r="L351" s="16"/>
      <c r="M351" s="17"/>
    </row>
    <row r="352" spans="1:13" x14ac:dyDescent="0.25">
      <c r="A352" s="124"/>
      <c r="B352" s="18" t="s">
        <v>35</v>
      </c>
      <c r="C352" s="19" t="s">
        <v>22</v>
      </c>
      <c r="D352" s="15"/>
      <c r="E352" s="20"/>
      <c r="F352" s="20"/>
      <c r="G352" s="16"/>
      <c r="H352" s="16"/>
      <c r="I352" s="15"/>
      <c r="J352" s="20"/>
      <c r="K352" s="16"/>
      <c r="L352" s="16"/>
      <c r="M352" s="17"/>
    </row>
    <row r="353" spans="1:13" x14ac:dyDescent="0.25">
      <c r="A353" s="118" t="s">
        <v>177</v>
      </c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20"/>
    </row>
    <row r="354" spans="1:13" x14ac:dyDescent="0.25">
      <c r="A354" s="121" t="s">
        <v>178</v>
      </c>
      <c r="B354" s="122"/>
      <c r="C354" s="122"/>
      <c r="D354" s="15">
        <v>256686572.59</v>
      </c>
      <c r="E354" s="15">
        <v>226959546.63999999</v>
      </c>
      <c r="F354" s="16"/>
      <c r="G354" s="16"/>
      <c r="H354" s="15">
        <v>29727025.949999999</v>
      </c>
      <c r="I354" s="15">
        <v>122927199.613351</v>
      </c>
      <c r="J354" s="15">
        <v>108690926.885896</v>
      </c>
      <c r="K354" s="16"/>
      <c r="L354" s="16"/>
      <c r="M354" s="21">
        <v>14236272.727454999</v>
      </c>
    </row>
    <row r="355" spans="1:13" x14ac:dyDescent="0.25">
      <c r="A355" s="18" t="s">
        <v>179</v>
      </c>
      <c r="B355" s="18" t="s">
        <v>20</v>
      </c>
      <c r="C355" s="19" t="s">
        <v>178</v>
      </c>
      <c r="D355" s="15">
        <v>58373164.299999997</v>
      </c>
      <c r="E355" s="20">
        <v>58373164.299999997</v>
      </c>
      <c r="F355" s="16"/>
      <c r="G355" s="16"/>
      <c r="H355" s="16"/>
      <c r="I355" s="15">
        <v>27954908.383269999</v>
      </c>
      <c r="J355" s="20">
        <v>27954908.383269999</v>
      </c>
      <c r="K355" s="16"/>
      <c r="L355" s="16"/>
      <c r="M355" s="17"/>
    </row>
    <row r="356" spans="1:13" x14ac:dyDescent="0.25">
      <c r="A356" s="18" t="s">
        <v>180</v>
      </c>
      <c r="B356" s="18" t="s">
        <v>20</v>
      </c>
      <c r="C356" s="19" t="s">
        <v>178</v>
      </c>
      <c r="D356" s="15">
        <v>64905379.68</v>
      </c>
      <c r="E356" s="20">
        <v>64905379.68</v>
      </c>
      <c r="F356" s="16"/>
      <c r="G356" s="16"/>
      <c r="H356" s="16"/>
      <c r="I356" s="15">
        <v>31083186.328752</v>
      </c>
      <c r="J356" s="20">
        <v>31083186.328752</v>
      </c>
      <c r="K356" s="16"/>
      <c r="L356" s="16"/>
      <c r="M356" s="17"/>
    </row>
    <row r="357" spans="1:13" x14ac:dyDescent="0.25">
      <c r="A357" s="123" t="s">
        <v>181</v>
      </c>
      <c r="B357" s="18" t="s">
        <v>20</v>
      </c>
      <c r="C357" s="19" t="s">
        <v>178</v>
      </c>
      <c r="D357" s="15">
        <v>7563135.6900000004</v>
      </c>
      <c r="E357" s="20">
        <v>7563135.6900000004</v>
      </c>
      <c r="F357" s="16"/>
      <c r="G357" s="16"/>
      <c r="H357" s="16"/>
      <c r="I357" s="15">
        <v>3621985.6819409998</v>
      </c>
      <c r="J357" s="20">
        <v>3621985.6819409998</v>
      </c>
      <c r="K357" s="16"/>
      <c r="L357" s="16"/>
      <c r="M357" s="17"/>
    </row>
    <row r="358" spans="1:13" x14ac:dyDescent="0.25">
      <c r="A358" s="124"/>
      <c r="B358" s="18" t="s">
        <v>32</v>
      </c>
      <c r="C358" s="19" t="s">
        <v>178</v>
      </c>
      <c r="D358" s="15">
        <v>29727025.949999999</v>
      </c>
      <c r="E358" s="16"/>
      <c r="F358" s="16"/>
      <c r="G358" s="16"/>
      <c r="H358" s="20">
        <v>29727025.949999999</v>
      </c>
      <c r="I358" s="15">
        <v>14236272.727454999</v>
      </c>
      <c r="J358" s="16"/>
      <c r="K358" s="16"/>
      <c r="L358" s="16"/>
      <c r="M358" s="22">
        <v>14236272.727454999</v>
      </c>
    </row>
    <row r="359" spans="1:13" x14ac:dyDescent="0.25">
      <c r="A359" s="18" t="s">
        <v>182</v>
      </c>
      <c r="B359" s="18" t="s">
        <v>20</v>
      </c>
      <c r="C359" s="19" t="s">
        <v>178</v>
      </c>
      <c r="D359" s="15">
        <v>49224000</v>
      </c>
      <c r="E359" s="20">
        <v>49224000</v>
      </c>
      <c r="F359" s="16"/>
      <c r="G359" s="16"/>
      <c r="H359" s="16"/>
      <c r="I359" s="15">
        <v>23573373.600000001</v>
      </c>
      <c r="J359" s="20">
        <v>23573373.600000001</v>
      </c>
      <c r="K359" s="16"/>
      <c r="L359" s="16"/>
      <c r="M359" s="17"/>
    </row>
    <row r="360" spans="1:13" x14ac:dyDescent="0.25">
      <c r="A360" s="18" t="s">
        <v>183</v>
      </c>
      <c r="B360" s="18" t="s">
        <v>20</v>
      </c>
      <c r="C360" s="19" t="s">
        <v>178</v>
      </c>
      <c r="D360" s="15">
        <v>28838135.280000001</v>
      </c>
      <c r="E360" s="20">
        <v>28838135.280000001</v>
      </c>
      <c r="F360" s="16"/>
      <c r="G360" s="16"/>
      <c r="H360" s="16"/>
      <c r="I360" s="15">
        <v>13810582.985592</v>
      </c>
      <c r="J360" s="20">
        <v>13810582.985592</v>
      </c>
      <c r="K360" s="16"/>
      <c r="L360" s="16"/>
      <c r="M360" s="17"/>
    </row>
    <row r="361" spans="1:13" x14ac:dyDescent="0.25">
      <c r="A361" s="18" t="s">
        <v>184</v>
      </c>
      <c r="B361" s="18" t="s">
        <v>20</v>
      </c>
      <c r="C361" s="19" t="s">
        <v>178</v>
      </c>
      <c r="D361" s="15">
        <v>18055731.690000001</v>
      </c>
      <c r="E361" s="20">
        <v>18055731.690000001</v>
      </c>
      <c r="F361" s="16"/>
      <c r="G361" s="16"/>
      <c r="H361" s="16"/>
      <c r="I361" s="15">
        <v>8646889.9063409995</v>
      </c>
      <c r="J361" s="20">
        <v>8646889.9063409995</v>
      </c>
      <c r="K361" s="16"/>
      <c r="L361" s="16"/>
      <c r="M361" s="17"/>
    </row>
    <row r="362" spans="1:13" x14ac:dyDescent="0.25">
      <c r="A362" s="18" t="s">
        <v>185</v>
      </c>
      <c r="B362" s="18" t="s">
        <v>20</v>
      </c>
      <c r="C362" s="19" t="s">
        <v>178</v>
      </c>
      <c r="D362" s="15"/>
      <c r="E362" s="20"/>
      <c r="F362" s="16"/>
      <c r="G362" s="16"/>
      <c r="H362" s="16"/>
      <c r="I362" s="15"/>
      <c r="J362" s="20"/>
      <c r="K362" s="16"/>
      <c r="L362" s="16"/>
      <c r="M362" s="17"/>
    </row>
    <row r="363" spans="1:13" x14ac:dyDescent="0.25">
      <c r="A363" s="118" t="s">
        <v>43</v>
      </c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20"/>
    </row>
    <row r="364" spans="1:13" x14ac:dyDescent="0.25">
      <c r="A364" s="121" t="s">
        <v>18</v>
      </c>
      <c r="B364" s="122"/>
      <c r="C364" s="122"/>
      <c r="D364" s="15">
        <v>556961410.77999997</v>
      </c>
      <c r="E364" s="15">
        <v>327155653.18000001</v>
      </c>
      <c r="F364" s="15">
        <v>229805757.59999999</v>
      </c>
      <c r="G364" s="16"/>
      <c r="H364" s="16"/>
      <c r="I364" s="15">
        <v>1089321836.04585</v>
      </c>
      <c r="J364" s="15">
        <v>639860841.15903902</v>
      </c>
      <c r="K364" s="15">
        <v>449460994.88680798</v>
      </c>
      <c r="L364" s="16"/>
      <c r="M364" s="17"/>
    </row>
    <row r="365" spans="1:13" x14ac:dyDescent="0.25">
      <c r="A365" s="18" t="s">
        <v>186</v>
      </c>
      <c r="B365" s="18" t="s">
        <v>20</v>
      </c>
      <c r="C365" s="19" t="s">
        <v>18</v>
      </c>
      <c r="D365" s="15">
        <v>25753919.690000001</v>
      </c>
      <c r="E365" s="20">
        <v>14843123.699999999</v>
      </c>
      <c r="F365" s="20">
        <v>10910795.99</v>
      </c>
      <c r="G365" s="16"/>
      <c r="H365" s="16"/>
      <c r="I365" s="15">
        <v>50370288.747292697</v>
      </c>
      <c r="J365" s="20">
        <v>29030626.626171</v>
      </c>
      <c r="K365" s="20">
        <v>21339662.121121701</v>
      </c>
      <c r="L365" s="16"/>
      <c r="M365" s="17"/>
    </row>
    <row r="366" spans="1:13" x14ac:dyDescent="0.25">
      <c r="A366" s="18" t="s">
        <v>187</v>
      </c>
      <c r="B366" s="18" t="s">
        <v>20</v>
      </c>
      <c r="C366" s="19" t="s">
        <v>18</v>
      </c>
      <c r="D366" s="15">
        <v>97500</v>
      </c>
      <c r="E366" s="20">
        <v>62500</v>
      </c>
      <c r="F366" s="20">
        <v>35000</v>
      </c>
      <c r="G366" s="16"/>
      <c r="H366" s="16"/>
      <c r="I366" s="15">
        <v>190693.42499999999</v>
      </c>
      <c r="J366" s="20">
        <v>122239.375</v>
      </c>
      <c r="K366" s="20">
        <v>68454.05</v>
      </c>
      <c r="L366" s="16"/>
      <c r="M366" s="17"/>
    </row>
    <row r="367" spans="1:13" x14ac:dyDescent="0.25">
      <c r="A367" s="18" t="s">
        <v>188</v>
      </c>
      <c r="B367" s="18" t="s">
        <v>20</v>
      </c>
      <c r="C367" s="19" t="s">
        <v>18</v>
      </c>
      <c r="D367" s="15">
        <v>33474340.27</v>
      </c>
      <c r="E367" s="20">
        <v>20084604.199999999</v>
      </c>
      <c r="F367" s="20">
        <v>13389736.07</v>
      </c>
      <c r="G367" s="16"/>
      <c r="H367" s="16"/>
      <c r="I367" s="15">
        <v>65470118.930274099</v>
      </c>
      <c r="J367" s="20">
        <v>39282071.432485998</v>
      </c>
      <c r="K367" s="20">
        <v>26188047.497788101</v>
      </c>
      <c r="L367" s="16"/>
      <c r="M367" s="17"/>
    </row>
    <row r="368" spans="1:13" x14ac:dyDescent="0.25">
      <c r="A368" s="18" t="s">
        <v>189</v>
      </c>
      <c r="B368" s="18" t="s">
        <v>20</v>
      </c>
      <c r="C368" s="19" t="s">
        <v>18</v>
      </c>
      <c r="D368" s="15">
        <v>33047794.43</v>
      </c>
      <c r="E368" s="20">
        <v>19807694.670000002</v>
      </c>
      <c r="F368" s="20">
        <v>13240099.76</v>
      </c>
      <c r="G368" s="16"/>
      <c r="H368" s="16"/>
      <c r="I368" s="15">
        <v>64635867.780026898</v>
      </c>
      <c r="J368" s="20">
        <v>38740483.466426097</v>
      </c>
      <c r="K368" s="20">
        <v>25895384.313600801</v>
      </c>
      <c r="L368" s="16"/>
      <c r="M368" s="17"/>
    </row>
    <row r="369" spans="1:13" x14ac:dyDescent="0.25">
      <c r="A369" s="18" t="s">
        <v>190</v>
      </c>
      <c r="B369" s="18" t="s">
        <v>20</v>
      </c>
      <c r="C369" s="19" t="s">
        <v>18</v>
      </c>
      <c r="D369" s="15">
        <v>3057383.67</v>
      </c>
      <c r="E369" s="20">
        <v>1158834.6200000001</v>
      </c>
      <c r="F369" s="20">
        <v>1898549.05</v>
      </c>
      <c r="G369" s="16"/>
      <c r="H369" s="16"/>
      <c r="I369" s="15">
        <v>5979722.7032960998</v>
      </c>
      <c r="J369" s="20">
        <v>2266483.5148346</v>
      </c>
      <c r="K369" s="20">
        <v>3713239.1884615002</v>
      </c>
      <c r="L369" s="16"/>
      <c r="M369" s="17"/>
    </row>
    <row r="370" spans="1:13" x14ac:dyDescent="0.25">
      <c r="A370" s="18" t="s">
        <v>191</v>
      </c>
      <c r="B370" s="18" t="s">
        <v>20</v>
      </c>
      <c r="C370" s="19" t="s">
        <v>18</v>
      </c>
      <c r="D370" s="15">
        <v>56817492.32</v>
      </c>
      <c r="E370" s="20">
        <v>56817492.32</v>
      </c>
      <c r="F370" s="16"/>
      <c r="G370" s="16"/>
      <c r="H370" s="16"/>
      <c r="I370" s="15">
        <v>111125356.004226</v>
      </c>
      <c r="J370" s="20">
        <v>111125356.004226</v>
      </c>
      <c r="K370" s="16"/>
      <c r="L370" s="16"/>
      <c r="M370" s="17"/>
    </row>
    <row r="371" spans="1:13" ht="22.5" x14ac:dyDescent="0.25">
      <c r="A371" s="18" t="s">
        <v>192</v>
      </c>
      <c r="B371" s="18" t="s">
        <v>20</v>
      </c>
      <c r="C371" s="19" t="s">
        <v>18</v>
      </c>
      <c r="D371" s="15">
        <v>7571957.4699999997</v>
      </c>
      <c r="E371" s="16"/>
      <c r="F371" s="20">
        <v>7571957.4699999997</v>
      </c>
      <c r="G371" s="16"/>
      <c r="H371" s="16"/>
      <c r="I371" s="15">
        <v>14809461.5785501</v>
      </c>
      <c r="J371" s="16"/>
      <c r="K371" s="20">
        <v>14809461.5785501</v>
      </c>
      <c r="L371" s="16"/>
      <c r="M371" s="17"/>
    </row>
    <row r="372" spans="1:13" x14ac:dyDescent="0.25">
      <c r="A372" s="18" t="s">
        <v>193</v>
      </c>
      <c r="B372" s="18" t="s">
        <v>20</v>
      </c>
      <c r="C372" s="19" t="s">
        <v>18</v>
      </c>
      <c r="D372" s="15">
        <v>24003969.93</v>
      </c>
      <c r="E372" s="20">
        <v>14402381.93</v>
      </c>
      <c r="F372" s="20">
        <v>9601588</v>
      </c>
      <c r="G372" s="16"/>
      <c r="H372" s="16"/>
      <c r="I372" s="15">
        <v>46947684.508191898</v>
      </c>
      <c r="J372" s="20">
        <v>28168610.650151901</v>
      </c>
      <c r="K372" s="20">
        <v>18779073.858040001</v>
      </c>
      <c r="L372" s="16"/>
      <c r="M372" s="17"/>
    </row>
    <row r="373" spans="1:13" x14ac:dyDescent="0.25">
      <c r="A373" s="18" t="s">
        <v>194</v>
      </c>
      <c r="B373" s="18" t="s">
        <v>20</v>
      </c>
      <c r="C373" s="19" t="s">
        <v>18</v>
      </c>
      <c r="D373" s="15">
        <v>56599332.280000001</v>
      </c>
      <c r="E373" s="20">
        <v>28299332.280000001</v>
      </c>
      <c r="F373" s="20">
        <v>28300000</v>
      </c>
      <c r="G373" s="16"/>
      <c r="H373" s="16"/>
      <c r="I373" s="15">
        <v>110698672.053192</v>
      </c>
      <c r="J373" s="20">
        <v>55348683.053192399</v>
      </c>
      <c r="K373" s="20">
        <v>55349989</v>
      </c>
      <c r="L373" s="16"/>
      <c r="M373" s="17"/>
    </row>
    <row r="374" spans="1:13" x14ac:dyDescent="0.25">
      <c r="A374" s="18" t="s">
        <v>195</v>
      </c>
      <c r="B374" s="18" t="s">
        <v>20</v>
      </c>
      <c r="C374" s="19" t="s">
        <v>18</v>
      </c>
      <c r="D374" s="15">
        <v>128750</v>
      </c>
      <c r="E374" s="20">
        <v>62500</v>
      </c>
      <c r="F374" s="20">
        <v>66250</v>
      </c>
      <c r="G374" s="16"/>
      <c r="H374" s="16"/>
      <c r="I374" s="15">
        <v>251813.11249999999</v>
      </c>
      <c r="J374" s="20">
        <v>122239.375</v>
      </c>
      <c r="K374" s="20">
        <v>129573.7375</v>
      </c>
      <c r="L374" s="16"/>
      <c r="M374" s="17"/>
    </row>
    <row r="375" spans="1:13" x14ac:dyDescent="0.25">
      <c r="A375" s="18" t="s">
        <v>196</v>
      </c>
      <c r="B375" s="18" t="s">
        <v>20</v>
      </c>
      <c r="C375" s="19" t="s">
        <v>18</v>
      </c>
      <c r="D375" s="15">
        <v>12591423</v>
      </c>
      <c r="E375" s="20">
        <v>6180423</v>
      </c>
      <c r="F375" s="20">
        <v>6411000</v>
      </c>
      <c r="G375" s="16"/>
      <c r="H375" s="16"/>
      <c r="I375" s="15">
        <v>24626682.84609</v>
      </c>
      <c r="J375" s="20">
        <v>12087856.716089999</v>
      </c>
      <c r="K375" s="20">
        <v>12538826.130000001</v>
      </c>
      <c r="L375" s="16"/>
      <c r="M375" s="17"/>
    </row>
    <row r="376" spans="1:13" x14ac:dyDescent="0.25">
      <c r="A376" s="18" t="s">
        <v>197</v>
      </c>
      <c r="B376" s="18" t="s">
        <v>20</v>
      </c>
      <c r="C376" s="19" t="s">
        <v>18</v>
      </c>
      <c r="D376" s="15">
        <v>153500</v>
      </c>
      <c r="E376" s="20">
        <v>76750</v>
      </c>
      <c r="F376" s="20">
        <v>76750</v>
      </c>
      <c r="G376" s="16"/>
      <c r="H376" s="16"/>
      <c r="I376" s="15">
        <v>300219.90500000003</v>
      </c>
      <c r="J376" s="20">
        <v>150109.95250000001</v>
      </c>
      <c r="K376" s="20">
        <v>150109.95250000001</v>
      </c>
      <c r="L376" s="16"/>
      <c r="M376" s="17"/>
    </row>
    <row r="377" spans="1:13" x14ac:dyDescent="0.25">
      <c r="A377" s="18" t="s">
        <v>198</v>
      </c>
      <c r="B377" s="18" t="s">
        <v>20</v>
      </c>
      <c r="C377" s="19" t="s">
        <v>18</v>
      </c>
      <c r="D377" s="15">
        <v>67303075.870000005</v>
      </c>
      <c r="E377" s="20">
        <v>48590373.799999997</v>
      </c>
      <c r="F377" s="20">
        <v>18712702.07</v>
      </c>
      <c r="G377" s="16"/>
      <c r="H377" s="16"/>
      <c r="I377" s="15">
        <v>131633374.878822</v>
      </c>
      <c r="J377" s="20">
        <v>95034510.789253995</v>
      </c>
      <c r="K377" s="20">
        <v>36598864.089568101</v>
      </c>
      <c r="L377" s="16"/>
      <c r="M377" s="17"/>
    </row>
    <row r="378" spans="1:13" x14ac:dyDescent="0.25">
      <c r="A378" s="18" t="s">
        <v>199</v>
      </c>
      <c r="B378" s="18" t="s">
        <v>20</v>
      </c>
      <c r="C378" s="19" t="s">
        <v>18</v>
      </c>
      <c r="D378" s="15">
        <v>48579259.090000004</v>
      </c>
      <c r="E378" s="20">
        <v>28903795.739999998</v>
      </c>
      <c r="F378" s="20">
        <v>19675463.350000001</v>
      </c>
      <c r="G378" s="16"/>
      <c r="H378" s="16"/>
      <c r="I378" s="15">
        <v>95012772.305994704</v>
      </c>
      <c r="J378" s="20">
        <v>56530910.8221642</v>
      </c>
      <c r="K378" s="20">
        <v>38481861.483830497</v>
      </c>
      <c r="L378" s="16"/>
      <c r="M378" s="17"/>
    </row>
    <row r="379" spans="1:13" x14ac:dyDescent="0.25">
      <c r="A379" s="18" t="s">
        <v>200</v>
      </c>
      <c r="B379" s="18" t="s">
        <v>20</v>
      </c>
      <c r="C379" s="19" t="s">
        <v>18</v>
      </c>
      <c r="D379" s="15">
        <v>14901565.199999999</v>
      </c>
      <c r="E379" s="20">
        <v>14901565.199999999</v>
      </c>
      <c r="F379" s="16"/>
      <c r="G379" s="16"/>
      <c r="H379" s="16"/>
      <c r="I379" s="15">
        <v>29144928.265115999</v>
      </c>
      <c r="J379" s="20">
        <v>29144928.265115999</v>
      </c>
      <c r="K379" s="16"/>
      <c r="L379" s="16"/>
      <c r="M379" s="17"/>
    </row>
    <row r="380" spans="1:13" x14ac:dyDescent="0.25">
      <c r="A380" s="18" t="s">
        <v>201</v>
      </c>
      <c r="B380" s="18" t="s">
        <v>20</v>
      </c>
      <c r="C380" s="19" t="s">
        <v>18</v>
      </c>
      <c r="D380" s="15">
        <v>14451897.560000001</v>
      </c>
      <c r="E380" s="20">
        <v>5824281.7199999997</v>
      </c>
      <c r="F380" s="20">
        <v>8627615.8399999999</v>
      </c>
      <c r="G380" s="16"/>
      <c r="H380" s="16"/>
      <c r="I380" s="15">
        <v>28265454.804774798</v>
      </c>
      <c r="J380" s="20">
        <v>11391304.916427599</v>
      </c>
      <c r="K380" s="20">
        <v>16874149.888347201</v>
      </c>
      <c r="L380" s="16"/>
      <c r="M380" s="17"/>
    </row>
    <row r="381" spans="1:13" x14ac:dyDescent="0.25">
      <c r="A381" s="18" t="s">
        <v>202</v>
      </c>
      <c r="B381" s="18" t="s">
        <v>20</v>
      </c>
      <c r="C381" s="19" t="s">
        <v>18</v>
      </c>
      <c r="D381" s="15">
        <v>74500000</v>
      </c>
      <c r="E381" s="20">
        <v>44700000</v>
      </c>
      <c r="F381" s="20">
        <v>29800000</v>
      </c>
      <c r="G381" s="16"/>
      <c r="H381" s="16"/>
      <c r="I381" s="15">
        <v>145709335</v>
      </c>
      <c r="J381" s="20">
        <v>87425601</v>
      </c>
      <c r="K381" s="20">
        <v>58283734</v>
      </c>
      <c r="L381" s="16"/>
      <c r="M381" s="17"/>
    </row>
    <row r="382" spans="1:13" x14ac:dyDescent="0.25">
      <c r="A382" s="18" t="s">
        <v>203</v>
      </c>
      <c r="B382" s="18" t="s">
        <v>20</v>
      </c>
      <c r="C382" s="19" t="s">
        <v>18</v>
      </c>
      <c r="D382" s="15">
        <v>37400000</v>
      </c>
      <c r="E382" s="20">
        <v>22440000</v>
      </c>
      <c r="F382" s="20">
        <v>14960000</v>
      </c>
      <c r="G382" s="16"/>
      <c r="H382" s="16"/>
      <c r="I382" s="15">
        <v>73148042</v>
      </c>
      <c r="J382" s="20">
        <v>43888825.200000003</v>
      </c>
      <c r="K382" s="20">
        <v>29259216.800000001</v>
      </c>
      <c r="L382" s="16"/>
      <c r="M382" s="17"/>
    </row>
    <row r="383" spans="1:13" x14ac:dyDescent="0.25">
      <c r="A383" s="18" t="s">
        <v>204</v>
      </c>
      <c r="B383" s="18" t="s">
        <v>20</v>
      </c>
      <c r="C383" s="19" t="s">
        <v>18</v>
      </c>
      <c r="D383" s="15">
        <v>46528250</v>
      </c>
      <c r="E383" s="16"/>
      <c r="F383" s="20">
        <v>46528250</v>
      </c>
      <c r="G383" s="16"/>
      <c r="H383" s="16"/>
      <c r="I383" s="15">
        <v>91001347.197500005</v>
      </c>
      <c r="J383" s="16"/>
      <c r="K383" s="20">
        <v>91001347.197500005</v>
      </c>
      <c r="L383" s="16"/>
      <c r="M383" s="17"/>
    </row>
    <row r="384" spans="1:13" x14ac:dyDescent="0.25">
      <c r="A384" s="118" t="s">
        <v>205</v>
      </c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20"/>
    </row>
    <row r="385" spans="1:13" x14ac:dyDescent="0.25">
      <c r="A385" s="121" t="s">
        <v>22</v>
      </c>
      <c r="B385" s="122"/>
      <c r="C385" s="122"/>
      <c r="D385" s="15">
        <v>61408747.939999998</v>
      </c>
      <c r="E385" s="15">
        <v>61282220.189999998</v>
      </c>
      <c r="F385" s="15">
        <v>126527.75</v>
      </c>
      <c r="G385" s="16"/>
      <c r="H385" s="16"/>
      <c r="I385" s="15">
        <v>108692378.496337</v>
      </c>
      <c r="J385" s="15">
        <v>108468426.65633699</v>
      </c>
      <c r="K385" s="15">
        <v>223951.8400005</v>
      </c>
      <c r="L385" s="16"/>
      <c r="M385" s="17"/>
    </row>
    <row r="386" spans="1:13" x14ac:dyDescent="0.25">
      <c r="A386" s="121" t="s">
        <v>136</v>
      </c>
      <c r="B386" s="122"/>
      <c r="C386" s="122"/>
      <c r="D386" s="15">
        <v>430569531.82099998</v>
      </c>
      <c r="E386" s="15">
        <v>256022017.81099999</v>
      </c>
      <c r="F386" s="15">
        <v>172006018.88</v>
      </c>
      <c r="G386" s="15">
        <v>2541495.13</v>
      </c>
      <c r="H386" s="16"/>
      <c r="I386" s="15">
        <v>1025307475.87377</v>
      </c>
      <c r="J386" s="15">
        <v>609660622.61701405</v>
      </c>
      <c r="K386" s="15">
        <v>409594836.65060401</v>
      </c>
      <c r="L386" s="15">
        <v>6052016.6061566602</v>
      </c>
      <c r="M386" s="17"/>
    </row>
    <row r="387" spans="1:13" x14ac:dyDescent="0.25">
      <c r="A387" s="18" t="s">
        <v>206</v>
      </c>
      <c r="B387" s="18" t="s">
        <v>20</v>
      </c>
      <c r="C387" s="19" t="s">
        <v>22</v>
      </c>
      <c r="D387" s="15">
        <v>14400000</v>
      </c>
      <c r="E387" s="20">
        <v>14400000</v>
      </c>
      <c r="F387" s="16"/>
      <c r="G387" s="16"/>
      <c r="H387" s="16"/>
      <c r="I387" s="15">
        <v>25487740.800000001</v>
      </c>
      <c r="J387" s="20">
        <v>25487740.800000001</v>
      </c>
      <c r="K387" s="16"/>
      <c r="L387" s="16"/>
      <c r="M387" s="17"/>
    </row>
    <row r="388" spans="1:13" x14ac:dyDescent="0.25">
      <c r="A388" s="18" t="s">
        <v>207</v>
      </c>
      <c r="B388" s="18" t="s">
        <v>20</v>
      </c>
      <c r="C388" s="19" t="s">
        <v>22</v>
      </c>
      <c r="D388" s="15">
        <v>9874463.3300000001</v>
      </c>
      <c r="E388" s="20">
        <v>9747935.5800000001</v>
      </c>
      <c r="F388" s="20">
        <v>126527.75</v>
      </c>
      <c r="G388" s="16"/>
      <c r="H388" s="16"/>
      <c r="I388" s="15">
        <v>17477622.353760101</v>
      </c>
      <c r="J388" s="20">
        <v>17253670.513759602</v>
      </c>
      <c r="K388" s="20">
        <v>223951.8400005</v>
      </c>
      <c r="L388" s="16"/>
      <c r="M388" s="17"/>
    </row>
    <row r="389" spans="1:13" x14ac:dyDescent="0.25">
      <c r="A389" s="18" t="s">
        <v>208</v>
      </c>
      <c r="B389" s="18" t="s">
        <v>20</v>
      </c>
      <c r="C389" s="19" t="s">
        <v>22</v>
      </c>
      <c r="D389" s="15">
        <v>10000000</v>
      </c>
      <c r="E389" s="20">
        <v>10000000</v>
      </c>
      <c r="F389" s="16"/>
      <c r="G389" s="16"/>
      <c r="H389" s="16"/>
      <c r="I389" s="15">
        <v>17699820</v>
      </c>
      <c r="J389" s="20">
        <v>17699820</v>
      </c>
      <c r="K389" s="16"/>
      <c r="L389" s="16"/>
      <c r="M389" s="17"/>
    </row>
    <row r="390" spans="1:13" x14ac:dyDescent="0.25">
      <c r="A390" s="18" t="s">
        <v>209</v>
      </c>
      <c r="B390" s="18" t="s">
        <v>20</v>
      </c>
      <c r="C390" s="19" t="s">
        <v>22</v>
      </c>
      <c r="D390" s="15">
        <v>17134284.609999999</v>
      </c>
      <c r="E390" s="20">
        <v>17134284.609999999</v>
      </c>
      <c r="F390" s="16"/>
      <c r="G390" s="16"/>
      <c r="H390" s="16"/>
      <c r="I390" s="15">
        <v>30327375.342576999</v>
      </c>
      <c r="J390" s="20">
        <v>30327375.342576999</v>
      </c>
      <c r="K390" s="16"/>
      <c r="L390" s="16"/>
      <c r="M390" s="17"/>
    </row>
    <row r="391" spans="1:13" x14ac:dyDescent="0.25">
      <c r="A391" s="18" t="s">
        <v>210</v>
      </c>
      <c r="B391" s="18" t="s">
        <v>20</v>
      </c>
      <c r="C391" s="19" t="s">
        <v>22</v>
      </c>
      <c r="D391" s="15">
        <v>10000000</v>
      </c>
      <c r="E391" s="20">
        <v>10000000</v>
      </c>
      <c r="F391" s="16"/>
      <c r="G391" s="16"/>
      <c r="H391" s="16"/>
      <c r="I391" s="15">
        <v>17699820</v>
      </c>
      <c r="J391" s="20">
        <v>17699820</v>
      </c>
      <c r="K391" s="16"/>
      <c r="L391" s="16"/>
      <c r="M391" s="17"/>
    </row>
    <row r="392" spans="1:13" x14ac:dyDescent="0.25">
      <c r="A392" s="18" t="s">
        <v>211</v>
      </c>
      <c r="B392" s="18" t="s">
        <v>20</v>
      </c>
      <c r="C392" s="19" t="s">
        <v>136</v>
      </c>
      <c r="D392" s="15">
        <v>4690473.97</v>
      </c>
      <c r="E392" s="20">
        <v>2781368.53</v>
      </c>
      <c r="F392" s="20">
        <v>1909105.44</v>
      </c>
      <c r="G392" s="16"/>
      <c r="H392" s="16"/>
      <c r="I392" s="15">
        <v>11169341.2362295</v>
      </c>
      <c r="J392" s="20">
        <v>6623222.8158554602</v>
      </c>
      <c r="K392" s="20">
        <v>4546118.4203740796</v>
      </c>
      <c r="L392" s="16"/>
      <c r="M392" s="17"/>
    </row>
    <row r="393" spans="1:13" x14ac:dyDescent="0.25">
      <c r="A393" s="18" t="s">
        <v>212</v>
      </c>
      <c r="B393" s="18" t="s">
        <v>20</v>
      </c>
      <c r="C393" s="19" t="s">
        <v>136</v>
      </c>
      <c r="D393" s="15">
        <v>14596400</v>
      </c>
      <c r="E393" s="20">
        <v>8757840</v>
      </c>
      <c r="F393" s="20">
        <v>5838560</v>
      </c>
      <c r="G393" s="16"/>
      <c r="H393" s="16"/>
      <c r="I393" s="15">
        <v>34758144.584799998</v>
      </c>
      <c r="J393" s="20">
        <v>20854886.750879999</v>
      </c>
      <c r="K393" s="20">
        <v>13903257.83392</v>
      </c>
      <c r="L393" s="16"/>
      <c r="M393" s="17"/>
    </row>
    <row r="394" spans="1:13" x14ac:dyDescent="0.25">
      <c r="A394" s="18" t="s">
        <v>213</v>
      </c>
      <c r="B394" s="18" t="s">
        <v>20</v>
      </c>
      <c r="C394" s="19" t="s">
        <v>136</v>
      </c>
      <c r="D394" s="15">
        <v>2080039.88</v>
      </c>
      <c r="E394" s="20">
        <v>1246021.8500000001</v>
      </c>
      <c r="F394" s="20">
        <v>834018.03</v>
      </c>
      <c r="G394" s="16"/>
      <c r="H394" s="16"/>
      <c r="I394" s="15">
        <v>4953161.5255261604</v>
      </c>
      <c r="J394" s="20">
        <v>2967129.4030117001</v>
      </c>
      <c r="K394" s="20">
        <v>1986032.12251446</v>
      </c>
      <c r="L394" s="16"/>
      <c r="M394" s="17"/>
    </row>
    <row r="395" spans="1:13" x14ac:dyDescent="0.25">
      <c r="A395" s="18" t="s">
        <v>214</v>
      </c>
      <c r="B395" s="18" t="s">
        <v>20</v>
      </c>
      <c r="C395" s="19" t="s">
        <v>136</v>
      </c>
      <c r="D395" s="15">
        <v>3380000</v>
      </c>
      <c r="E395" s="20">
        <v>2252250</v>
      </c>
      <c r="F395" s="20">
        <v>1127750</v>
      </c>
      <c r="G395" s="16"/>
      <c r="H395" s="16"/>
      <c r="I395" s="15">
        <v>8048733.1600000001</v>
      </c>
      <c r="J395" s="20">
        <v>5363242.3844999997</v>
      </c>
      <c r="K395" s="20">
        <v>2685490.7755</v>
      </c>
      <c r="L395" s="16"/>
      <c r="M395" s="17"/>
    </row>
    <row r="396" spans="1:13" x14ac:dyDescent="0.25">
      <c r="A396" s="18" t="s">
        <v>215</v>
      </c>
      <c r="B396" s="18" t="s">
        <v>20</v>
      </c>
      <c r="C396" s="19" t="s">
        <v>136</v>
      </c>
      <c r="D396" s="15">
        <v>50109493.281000003</v>
      </c>
      <c r="E396" s="20">
        <v>23190190.980999999</v>
      </c>
      <c r="F396" s="20">
        <v>24377807.170000002</v>
      </c>
      <c r="G396" s="20">
        <v>2541495.13</v>
      </c>
      <c r="H396" s="16"/>
      <c r="I396" s="15">
        <v>119324834.37916601</v>
      </c>
      <c r="J396" s="20">
        <v>55222384.359617598</v>
      </c>
      <c r="K396" s="20">
        <v>58050433.413391903</v>
      </c>
      <c r="L396" s="20">
        <v>6052016.6061566602</v>
      </c>
      <c r="M396" s="17"/>
    </row>
    <row r="397" spans="1:13" x14ac:dyDescent="0.25">
      <c r="A397" s="18" t="s">
        <v>216</v>
      </c>
      <c r="B397" s="18" t="s">
        <v>20</v>
      </c>
      <c r="C397" s="19" t="s">
        <v>136</v>
      </c>
      <c r="D397" s="15">
        <v>1551736.1</v>
      </c>
      <c r="E397" s="20">
        <v>1036879.1</v>
      </c>
      <c r="F397" s="20">
        <v>514857</v>
      </c>
      <c r="G397" s="16"/>
      <c r="H397" s="16"/>
      <c r="I397" s="15">
        <v>3695121.2436802001</v>
      </c>
      <c r="J397" s="20">
        <v>2469101.5370061998</v>
      </c>
      <c r="K397" s="20">
        <v>1226019.706674</v>
      </c>
      <c r="L397" s="16"/>
      <c r="M397" s="17"/>
    </row>
    <row r="398" spans="1:13" x14ac:dyDescent="0.25">
      <c r="A398" s="18" t="s">
        <v>217</v>
      </c>
      <c r="B398" s="18" t="s">
        <v>20</v>
      </c>
      <c r="C398" s="19" t="s">
        <v>136</v>
      </c>
      <c r="D398" s="15">
        <v>7420664.7199999997</v>
      </c>
      <c r="E398" s="20">
        <v>7420664.7199999997</v>
      </c>
      <c r="F398" s="16"/>
      <c r="G398" s="16"/>
      <c r="H398" s="16"/>
      <c r="I398" s="15">
        <v>17670695.325771</v>
      </c>
      <c r="J398" s="20">
        <v>17670695.325771</v>
      </c>
      <c r="K398" s="16"/>
      <c r="L398" s="16"/>
      <c r="M398" s="17"/>
    </row>
    <row r="399" spans="1:13" x14ac:dyDescent="0.25">
      <c r="A399" s="18" t="s">
        <v>218</v>
      </c>
      <c r="B399" s="18" t="s">
        <v>20</v>
      </c>
      <c r="C399" s="19" t="s">
        <v>136</v>
      </c>
      <c r="D399" s="15">
        <v>1050000</v>
      </c>
      <c r="E399" s="20">
        <v>944999.7</v>
      </c>
      <c r="F399" s="20">
        <v>105000.3</v>
      </c>
      <c r="G399" s="16"/>
      <c r="H399" s="16"/>
      <c r="I399" s="15">
        <v>2500346.1</v>
      </c>
      <c r="J399" s="20">
        <v>2250310.7756154002</v>
      </c>
      <c r="K399" s="20">
        <v>250035.32438460001</v>
      </c>
      <c r="L399" s="16"/>
      <c r="M399" s="17"/>
    </row>
    <row r="400" spans="1:13" x14ac:dyDescent="0.25">
      <c r="A400" s="18" t="s">
        <v>219</v>
      </c>
      <c r="B400" s="18" t="s">
        <v>20</v>
      </c>
      <c r="C400" s="19" t="s">
        <v>136</v>
      </c>
      <c r="D400" s="15">
        <v>2695000</v>
      </c>
      <c r="E400" s="20">
        <v>1711500.39</v>
      </c>
      <c r="F400" s="20">
        <v>983499.61</v>
      </c>
      <c r="G400" s="16"/>
      <c r="H400" s="16"/>
      <c r="I400" s="15">
        <v>6417554.9900000002</v>
      </c>
      <c r="J400" s="20">
        <v>4075565.0716999802</v>
      </c>
      <c r="K400" s="20">
        <v>2341989.91830002</v>
      </c>
      <c r="L400" s="16"/>
      <c r="M400" s="17"/>
    </row>
    <row r="401" spans="1:13" x14ac:dyDescent="0.25">
      <c r="A401" s="18" t="s">
        <v>220</v>
      </c>
      <c r="B401" s="18" t="s">
        <v>20</v>
      </c>
      <c r="C401" s="19" t="s">
        <v>136</v>
      </c>
      <c r="D401" s="15">
        <v>2737408.49</v>
      </c>
      <c r="E401" s="20">
        <v>2737408.49</v>
      </c>
      <c r="F401" s="16"/>
      <c r="G401" s="16"/>
      <c r="H401" s="16"/>
      <c r="I401" s="15">
        <v>6518541.56388418</v>
      </c>
      <c r="J401" s="20">
        <v>6518541.56388418</v>
      </c>
      <c r="K401" s="16"/>
      <c r="L401" s="16"/>
      <c r="M401" s="17"/>
    </row>
    <row r="402" spans="1:13" x14ac:dyDescent="0.25">
      <c r="A402" s="18" t="s">
        <v>221</v>
      </c>
      <c r="B402" s="18" t="s">
        <v>20</v>
      </c>
      <c r="C402" s="19" t="s">
        <v>136</v>
      </c>
      <c r="D402" s="15">
        <v>9551615.6400000006</v>
      </c>
      <c r="E402" s="20">
        <v>3714445.91</v>
      </c>
      <c r="F402" s="20">
        <v>5837169.7300000004</v>
      </c>
      <c r="G402" s="16"/>
      <c r="H402" s="16"/>
      <c r="I402" s="15">
        <v>22745090.394450501</v>
      </c>
      <c r="J402" s="20">
        <v>8845143.1854566205</v>
      </c>
      <c r="K402" s="20">
        <v>13899947.208993901</v>
      </c>
      <c r="L402" s="16"/>
      <c r="M402" s="17"/>
    </row>
    <row r="403" spans="1:13" x14ac:dyDescent="0.25">
      <c r="A403" s="18" t="s">
        <v>222</v>
      </c>
      <c r="B403" s="18" t="s">
        <v>20</v>
      </c>
      <c r="C403" s="19" t="s">
        <v>136</v>
      </c>
      <c r="D403" s="15">
        <v>5684824.8799999999</v>
      </c>
      <c r="E403" s="20">
        <v>3990018.71</v>
      </c>
      <c r="F403" s="20">
        <v>1694806.17</v>
      </c>
      <c r="G403" s="16"/>
      <c r="H403" s="16"/>
      <c r="I403" s="15">
        <v>13537171.159896201</v>
      </c>
      <c r="J403" s="20">
        <v>9501359.7337862197</v>
      </c>
      <c r="K403" s="20">
        <v>4035811.4261099398</v>
      </c>
      <c r="L403" s="16"/>
      <c r="M403" s="17"/>
    </row>
    <row r="404" spans="1:13" x14ac:dyDescent="0.25">
      <c r="A404" s="18" t="s">
        <v>223</v>
      </c>
      <c r="B404" s="18" t="s">
        <v>20</v>
      </c>
      <c r="C404" s="19" t="s">
        <v>136</v>
      </c>
      <c r="D404" s="15">
        <v>3149901.17</v>
      </c>
      <c r="E404" s="20">
        <v>3149901.17</v>
      </c>
      <c r="F404" s="16"/>
      <c r="G404" s="16"/>
      <c r="H404" s="16"/>
      <c r="I404" s="15">
        <v>7500802.9578999402</v>
      </c>
      <c r="J404" s="20">
        <v>7500802.9578999402</v>
      </c>
      <c r="K404" s="16"/>
      <c r="L404" s="16"/>
      <c r="M404" s="17"/>
    </row>
    <row r="405" spans="1:13" x14ac:dyDescent="0.25">
      <c r="A405" s="18" t="s">
        <v>224</v>
      </c>
      <c r="B405" s="18" t="s">
        <v>20</v>
      </c>
      <c r="C405" s="19" t="s">
        <v>136</v>
      </c>
      <c r="D405" s="15">
        <v>2061824.05</v>
      </c>
      <c r="E405" s="20">
        <v>1522039.42</v>
      </c>
      <c r="F405" s="20">
        <v>539784.63</v>
      </c>
      <c r="G405" s="16"/>
      <c r="H405" s="16"/>
      <c r="I405" s="15">
        <v>4909784.4974320997</v>
      </c>
      <c r="J405" s="20">
        <v>3624405.0741364402</v>
      </c>
      <c r="K405" s="20">
        <v>1285379.4232956599</v>
      </c>
      <c r="L405" s="16"/>
      <c r="M405" s="17"/>
    </row>
    <row r="406" spans="1:13" x14ac:dyDescent="0.25">
      <c r="A406" s="18" t="s">
        <v>225</v>
      </c>
      <c r="B406" s="18" t="s">
        <v>20</v>
      </c>
      <c r="C406" s="19" t="s">
        <v>136</v>
      </c>
      <c r="D406" s="15">
        <v>1544952.45</v>
      </c>
      <c r="E406" s="20">
        <v>1085639.6100000001</v>
      </c>
      <c r="F406" s="20">
        <v>459312.84</v>
      </c>
      <c r="G406" s="16"/>
      <c r="H406" s="16"/>
      <c r="I406" s="15">
        <v>3678967.4600408999</v>
      </c>
      <c r="J406" s="20">
        <v>2585214.0617800201</v>
      </c>
      <c r="K406" s="20">
        <v>1093753.39826088</v>
      </c>
      <c r="L406" s="16"/>
      <c r="M406" s="17"/>
    </row>
    <row r="407" spans="1:13" x14ac:dyDescent="0.25">
      <c r="A407" s="18" t="s">
        <v>226</v>
      </c>
      <c r="B407" s="18" t="s">
        <v>20</v>
      </c>
      <c r="C407" s="19" t="s">
        <v>136</v>
      </c>
      <c r="D407" s="15">
        <v>2275000</v>
      </c>
      <c r="E407" s="20">
        <v>1210930</v>
      </c>
      <c r="F407" s="20">
        <v>1064070</v>
      </c>
      <c r="G407" s="16"/>
      <c r="H407" s="16"/>
      <c r="I407" s="15">
        <v>5417416.5499999998</v>
      </c>
      <c r="J407" s="20">
        <v>2883565.81226</v>
      </c>
      <c r="K407" s="20">
        <v>2533850.7377399998</v>
      </c>
      <c r="L407" s="16"/>
      <c r="M407" s="17"/>
    </row>
    <row r="408" spans="1:13" x14ac:dyDescent="0.25">
      <c r="A408" s="18" t="s">
        <v>227</v>
      </c>
      <c r="B408" s="18" t="s">
        <v>20</v>
      </c>
      <c r="C408" s="19" t="s">
        <v>136</v>
      </c>
      <c r="D408" s="15">
        <v>4005000</v>
      </c>
      <c r="E408" s="20">
        <v>2300160.48</v>
      </c>
      <c r="F408" s="20">
        <v>1704839.52</v>
      </c>
      <c r="G408" s="16"/>
      <c r="H408" s="16"/>
      <c r="I408" s="15">
        <v>9537034.4100000001</v>
      </c>
      <c r="J408" s="20">
        <v>5477330.74813536</v>
      </c>
      <c r="K408" s="20">
        <v>4059703.6618646402</v>
      </c>
      <c r="L408" s="16"/>
      <c r="M408" s="17"/>
    </row>
    <row r="409" spans="1:13" x14ac:dyDescent="0.25">
      <c r="A409" s="18" t="s">
        <v>228</v>
      </c>
      <c r="B409" s="18" t="s">
        <v>20</v>
      </c>
      <c r="C409" s="19" t="s">
        <v>136</v>
      </c>
      <c r="D409" s="15">
        <v>1670127.77</v>
      </c>
      <c r="E409" s="20">
        <v>960000</v>
      </c>
      <c r="F409" s="20">
        <v>710127.77</v>
      </c>
      <c r="G409" s="16"/>
      <c r="H409" s="16"/>
      <c r="I409" s="15">
        <v>3977045.1964011402</v>
      </c>
      <c r="J409" s="20">
        <v>2286030.7200000002</v>
      </c>
      <c r="K409" s="20">
        <v>1691014.47640114</v>
      </c>
      <c r="L409" s="16"/>
      <c r="M409" s="17"/>
    </row>
    <row r="410" spans="1:13" x14ac:dyDescent="0.25">
      <c r="A410" s="18" t="s">
        <v>229</v>
      </c>
      <c r="B410" s="18" t="s">
        <v>20</v>
      </c>
      <c r="C410" s="19" t="s">
        <v>136</v>
      </c>
      <c r="D410" s="15">
        <v>18720000</v>
      </c>
      <c r="E410" s="20">
        <v>17813607.920000002</v>
      </c>
      <c r="F410" s="20">
        <v>906392.08</v>
      </c>
      <c r="G410" s="16"/>
      <c r="H410" s="16"/>
      <c r="I410" s="15">
        <v>44577599.039999999</v>
      </c>
      <c r="J410" s="20">
        <v>42419223.8949534</v>
      </c>
      <c r="K410" s="20">
        <v>2158375.1450465601</v>
      </c>
      <c r="L410" s="16"/>
      <c r="M410" s="17"/>
    </row>
    <row r="411" spans="1:13" x14ac:dyDescent="0.25">
      <c r="A411" s="18" t="s">
        <v>230</v>
      </c>
      <c r="B411" s="18" t="s">
        <v>20</v>
      </c>
      <c r="C411" s="19" t="s">
        <v>136</v>
      </c>
      <c r="D411" s="15">
        <v>340019</v>
      </c>
      <c r="E411" s="20">
        <v>200011.21</v>
      </c>
      <c r="F411" s="20">
        <v>140007.79</v>
      </c>
      <c r="G411" s="16"/>
      <c r="H411" s="16"/>
      <c r="I411" s="15">
        <v>809681.124358</v>
      </c>
      <c r="J411" s="20">
        <v>476283.09417121997</v>
      </c>
      <c r="K411" s="20">
        <v>333398.03018677997</v>
      </c>
      <c r="L411" s="16"/>
      <c r="M411" s="17"/>
    </row>
    <row r="412" spans="1:13" x14ac:dyDescent="0.25">
      <c r="A412" s="18" t="s">
        <v>231</v>
      </c>
      <c r="B412" s="18" t="s">
        <v>20</v>
      </c>
      <c r="C412" s="19" t="s">
        <v>136</v>
      </c>
      <c r="D412" s="15">
        <v>21180000</v>
      </c>
      <c r="E412" s="20">
        <v>12708000</v>
      </c>
      <c r="F412" s="20">
        <v>8472000</v>
      </c>
      <c r="G412" s="16"/>
      <c r="H412" s="16"/>
      <c r="I412" s="15">
        <v>50435552.759999998</v>
      </c>
      <c r="J412" s="20">
        <v>30261331.655999999</v>
      </c>
      <c r="K412" s="20">
        <v>20174221.103999998</v>
      </c>
      <c r="L412" s="16"/>
      <c r="M412" s="17"/>
    </row>
    <row r="413" spans="1:13" x14ac:dyDescent="0.25">
      <c r="A413" s="18" t="s">
        <v>232</v>
      </c>
      <c r="B413" s="18" t="s">
        <v>20</v>
      </c>
      <c r="C413" s="19" t="s">
        <v>136</v>
      </c>
      <c r="D413" s="15">
        <v>8032500</v>
      </c>
      <c r="E413" s="20">
        <v>5355000</v>
      </c>
      <c r="F413" s="20">
        <v>2677500</v>
      </c>
      <c r="G413" s="16"/>
      <c r="H413" s="16"/>
      <c r="I413" s="15">
        <v>19127647.664999999</v>
      </c>
      <c r="J413" s="20">
        <v>12751765.109999999</v>
      </c>
      <c r="K413" s="20">
        <v>6375882.5549999997</v>
      </c>
      <c r="L413" s="16"/>
      <c r="M413" s="17"/>
    </row>
    <row r="414" spans="1:13" x14ac:dyDescent="0.25">
      <c r="A414" s="18" t="s">
        <v>233</v>
      </c>
      <c r="B414" s="18" t="s">
        <v>20</v>
      </c>
      <c r="C414" s="19" t="s">
        <v>136</v>
      </c>
      <c r="D414" s="15">
        <v>16920000</v>
      </c>
      <c r="E414" s="20">
        <v>10152000</v>
      </c>
      <c r="F414" s="20">
        <v>6768000</v>
      </c>
      <c r="G414" s="16"/>
      <c r="H414" s="16"/>
      <c r="I414" s="15">
        <v>40291291.439999998</v>
      </c>
      <c r="J414" s="20">
        <v>24174774.864</v>
      </c>
      <c r="K414" s="20">
        <v>16116516.575999999</v>
      </c>
      <c r="L414" s="16"/>
      <c r="M414" s="17"/>
    </row>
    <row r="415" spans="1:13" x14ac:dyDescent="0.25">
      <c r="A415" s="18" t="s">
        <v>234</v>
      </c>
      <c r="B415" s="18" t="s">
        <v>20</v>
      </c>
      <c r="C415" s="19" t="s">
        <v>136</v>
      </c>
      <c r="D415" s="15">
        <v>4560953.92</v>
      </c>
      <c r="E415" s="16"/>
      <c r="F415" s="20">
        <v>4560953.92</v>
      </c>
      <c r="G415" s="16"/>
      <c r="H415" s="16"/>
      <c r="I415" s="15">
        <v>10860917.472525399</v>
      </c>
      <c r="J415" s="16"/>
      <c r="K415" s="20">
        <v>10860917.472525399</v>
      </c>
      <c r="L415" s="16"/>
      <c r="M415" s="17"/>
    </row>
    <row r="416" spans="1:13" x14ac:dyDescent="0.25">
      <c r="A416" s="18" t="s">
        <v>235</v>
      </c>
      <c r="B416" s="18" t="s">
        <v>20</v>
      </c>
      <c r="C416" s="19" t="s">
        <v>136</v>
      </c>
      <c r="D416" s="15">
        <v>18480000</v>
      </c>
      <c r="E416" s="20">
        <v>9680000</v>
      </c>
      <c r="F416" s="20">
        <v>8800000</v>
      </c>
      <c r="G416" s="16"/>
      <c r="H416" s="16"/>
      <c r="I416" s="15">
        <v>44006091.359999999</v>
      </c>
      <c r="J416" s="20">
        <v>23050809.760000002</v>
      </c>
      <c r="K416" s="20">
        <v>20955281.600000001</v>
      </c>
      <c r="L416" s="16"/>
      <c r="M416" s="17"/>
    </row>
    <row r="417" spans="1:13" x14ac:dyDescent="0.25">
      <c r="A417" s="18" t="s">
        <v>236</v>
      </c>
      <c r="B417" s="18" t="s">
        <v>20</v>
      </c>
      <c r="C417" s="19" t="s">
        <v>136</v>
      </c>
      <c r="D417" s="15">
        <v>23940000</v>
      </c>
      <c r="E417" s="20">
        <v>13966650</v>
      </c>
      <c r="F417" s="20">
        <v>9973350</v>
      </c>
      <c r="G417" s="16"/>
      <c r="H417" s="16"/>
      <c r="I417" s="15">
        <v>57007891.079999998</v>
      </c>
      <c r="J417" s="20">
        <v>33258532.245299999</v>
      </c>
      <c r="K417" s="20">
        <v>23749358.8347</v>
      </c>
      <c r="L417" s="16"/>
      <c r="M417" s="17"/>
    </row>
    <row r="418" spans="1:13" x14ac:dyDescent="0.25">
      <c r="A418" s="18" t="s">
        <v>237</v>
      </c>
      <c r="B418" s="18" t="s">
        <v>20</v>
      </c>
      <c r="C418" s="19" t="s">
        <v>136</v>
      </c>
      <c r="D418" s="15">
        <v>1590998.49</v>
      </c>
      <c r="E418" s="20">
        <v>1022240.56</v>
      </c>
      <c r="F418" s="20">
        <v>568757.93000000005</v>
      </c>
      <c r="G418" s="16"/>
      <c r="H418" s="16"/>
      <c r="I418" s="15">
        <v>3788616.06626418</v>
      </c>
      <c r="J418" s="20">
        <v>2434243.0451979199</v>
      </c>
      <c r="K418" s="20">
        <v>1354373.0210662601</v>
      </c>
      <c r="L418" s="16"/>
      <c r="M418" s="17"/>
    </row>
    <row r="419" spans="1:13" x14ac:dyDescent="0.25">
      <c r="A419" s="18" t="s">
        <v>238</v>
      </c>
      <c r="B419" s="18" t="s">
        <v>20</v>
      </c>
      <c r="C419" s="19" t="s">
        <v>136</v>
      </c>
      <c r="D419" s="15">
        <v>8457378.3800000008</v>
      </c>
      <c r="E419" s="20">
        <v>5567043.5599999996</v>
      </c>
      <c r="F419" s="20">
        <v>2890334.82</v>
      </c>
      <c r="G419" s="16"/>
      <c r="H419" s="16"/>
      <c r="I419" s="15">
        <v>20139402.903483201</v>
      </c>
      <c r="J419" s="20">
        <v>13256700.622643899</v>
      </c>
      <c r="K419" s="20">
        <v>6882702.2808392402</v>
      </c>
      <c r="L419" s="16"/>
      <c r="M419" s="17"/>
    </row>
    <row r="420" spans="1:13" x14ac:dyDescent="0.25">
      <c r="A420" s="18" t="s">
        <v>239</v>
      </c>
      <c r="B420" s="18" t="s">
        <v>20</v>
      </c>
      <c r="C420" s="19" t="s">
        <v>136</v>
      </c>
      <c r="D420" s="15">
        <v>6912696.2300000004</v>
      </c>
      <c r="E420" s="20">
        <v>4831439.3499999996</v>
      </c>
      <c r="F420" s="20">
        <v>2081256.88</v>
      </c>
      <c r="G420" s="16"/>
      <c r="H420" s="16"/>
      <c r="I420" s="15">
        <v>16461079.103966899</v>
      </c>
      <c r="J420" s="20">
        <v>11505019.5582467</v>
      </c>
      <c r="K420" s="20">
        <v>4956059.54572016</v>
      </c>
      <c r="L420" s="16"/>
      <c r="M420" s="17"/>
    </row>
    <row r="421" spans="1:13" x14ac:dyDescent="0.25">
      <c r="A421" s="18" t="s">
        <v>240</v>
      </c>
      <c r="B421" s="18" t="s">
        <v>20</v>
      </c>
      <c r="C421" s="19" t="s">
        <v>136</v>
      </c>
      <c r="D421" s="15">
        <v>13287737.52</v>
      </c>
      <c r="E421" s="20">
        <v>8578297.5999999996</v>
      </c>
      <c r="F421" s="20">
        <v>4709439.92</v>
      </c>
      <c r="G421" s="16"/>
      <c r="H421" s="16"/>
      <c r="I421" s="15">
        <v>31641850.177100599</v>
      </c>
      <c r="J421" s="20">
        <v>20427345.665523201</v>
      </c>
      <c r="K421" s="20">
        <v>11214504.511577399</v>
      </c>
      <c r="L421" s="16"/>
      <c r="M421" s="17"/>
    </row>
    <row r="422" spans="1:13" x14ac:dyDescent="0.25">
      <c r="A422" s="18" t="s">
        <v>241</v>
      </c>
      <c r="B422" s="18" t="s">
        <v>20</v>
      </c>
      <c r="C422" s="19" t="s">
        <v>136</v>
      </c>
      <c r="D422" s="15">
        <v>3301239.31</v>
      </c>
      <c r="E422" s="20">
        <v>2197677.33</v>
      </c>
      <c r="F422" s="20">
        <v>1103561.98</v>
      </c>
      <c r="G422" s="16"/>
      <c r="H422" s="16"/>
      <c r="I422" s="15">
        <v>7861181.7465954199</v>
      </c>
      <c r="J422" s="20">
        <v>5233289.46773706</v>
      </c>
      <c r="K422" s="20">
        <v>2627892.2788583599</v>
      </c>
      <c r="L422" s="16"/>
      <c r="M422" s="17"/>
    </row>
    <row r="423" spans="1:13" x14ac:dyDescent="0.25">
      <c r="A423" s="18" t="s">
        <v>242</v>
      </c>
      <c r="B423" s="18" t="s">
        <v>20</v>
      </c>
      <c r="C423" s="19" t="s">
        <v>136</v>
      </c>
      <c r="D423" s="15">
        <v>1479333.09</v>
      </c>
      <c r="E423" s="16"/>
      <c r="F423" s="20">
        <v>1479333.09</v>
      </c>
      <c r="G423" s="16"/>
      <c r="H423" s="16"/>
      <c r="I423" s="15">
        <v>3522709.2592213801</v>
      </c>
      <c r="J423" s="16"/>
      <c r="K423" s="20">
        <v>3522709.2592213801</v>
      </c>
      <c r="L423" s="16"/>
      <c r="M423" s="17"/>
    </row>
    <row r="424" spans="1:13" x14ac:dyDescent="0.25">
      <c r="A424" s="18" t="s">
        <v>243</v>
      </c>
      <c r="B424" s="18" t="s">
        <v>20</v>
      </c>
      <c r="C424" s="19" t="s">
        <v>136</v>
      </c>
      <c r="D424" s="15">
        <v>1319161.54</v>
      </c>
      <c r="E424" s="20">
        <v>1319161.54</v>
      </c>
      <c r="F424" s="16"/>
      <c r="G424" s="16"/>
      <c r="H424" s="16"/>
      <c r="I424" s="15">
        <v>3141295.6302942801</v>
      </c>
      <c r="J424" s="20">
        <v>3141295.6302942801</v>
      </c>
      <c r="K424" s="16"/>
      <c r="L424" s="16"/>
      <c r="M424" s="17"/>
    </row>
    <row r="425" spans="1:13" x14ac:dyDescent="0.25">
      <c r="A425" s="18" t="s">
        <v>244</v>
      </c>
      <c r="B425" s="18" t="s">
        <v>20</v>
      </c>
      <c r="C425" s="19" t="s">
        <v>136</v>
      </c>
      <c r="D425" s="15">
        <v>4936502.63</v>
      </c>
      <c r="E425" s="20">
        <v>3405471.65</v>
      </c>
      <c r="F425" s="20">
        <v>1531030.98</v>
      </c>
      <c r="G425" s="16"/>
      <c r="H425" s="16"/>
      <c r="I425" s="15">
        <v>11755204.8557717</v>
      </c>
      <c r="J425" s="20">
        <v>8109388.3416553</v>
      </c>
      <c r="K425" s="20">
        <v>3645816.5141163599</v>
      </c>
      <c r="L425" s="16"/>
      <c r="M425" s="17"/>
    </row>
    <row r="426" spans="1:13" x14ac:dyDescent="0.25">
      <c r="A426" s="18" t="s">
        <v>245</v>
      </c>
      <c r="B426" s="18" t="s">
        <v>20</v>
      </c>
      <c r="C426" s="19" t="s">
        <v>136</v>
      </c>
      <c r="D426" s="15">
        <v>5515482.8200000003</v>
      </c>
      <c r="E426" s="20">
        <v>3260747.35</v>
      </c>
      <c r="F426" s="20">
        <v>2254735.4700000002</v>
      </c>
      <c r="G426" s="16"/>
      <c r="H426" s="16"/>
      <c r="I426" s="15">
        <v>13133919.960575201</v>
      </c>
      <c r="J426" s="20">
        <v>7764758.9711026996</v>
      </c>
      <c r="K426" s="20">
        <v>5369160.9894725401</v>
      </c>
      <c r="L426" s="16"/>
      <c r="M426" s="17"/>
    </row>
    <row r="427" spans="1:13" x14ac:dyDescent="0.25">
      <c r="A427" s="18" t="s">
        <v>246</v>
      </c>
      <c r="B427" s="18" t="s">
        <v>20</v>
      </c>
      <c r="C427" s="19" t="s">
        <v>136</v>
      </c>
      <c r="D427" s="15">
        <v>409995.42</v>
      </c>
      <c r="E427" s="20">
        <v>273330.44</v>
      </c>
      <c r="F427" s="20">
        <v>136664.98000000001</v>
      </c>
      <c r="G427" s="16"/>
      <c r="H427" s="16"/>
      <c r="I427" s="15">
        <v>976314.71372843999</v>
      </c>
      <c r="J427" s="20">
        <v>650876.85682407999</v>
      </c>
      <c r="K427" s="20">
        <v>325437.85690436</v>
      </c>
      <c r="L427" s="16"/>
      <c r="M427" s="17"/>
    </row>
    <row r="428" spans="1:13" x14ac:dyDescent="0.25">
      <c r="A428" s="18" t="s">
        <v>247</v>
      </c>
      <c r="B428" s="18" t="s">
        <v>20</v>
      </c>
      <c r="C428" s="19" t="s">
        <v>136</v>
      </c>
      <c r="D428" s="15">
        <v>4418884.29</v>
      </c>
      <c r="E428" s="20">
        <v>2443027.9</v>
      </c>
      <c r="F428" s="20">
        <v>1975856.39</v>
      </c>
      <c r="G428" s="16"/>
      <c r="H428" s="16"/>
      <c r="I428" s="15">
        <v>10522609.6198598</v>
      </c>
      <c r="J428" s="20">
        <v>5817538.3637677999</v>
      </c>
      <c r="K428" s="20">
        <v>4705071.2560919803</v>
      </c>
      <c r="L428" s="16"/>
      <c r="M428" s="17"/>
    </row>
    <row r="429" spans="1:13" x14ac:dyDescent="0.25">
      <c r="A429" s="18" t="s">
        <v>248</v>
      </c>
      <c r="B429" s="18" t="s">
        <v>20</v>
      </c>
      <c r="C429" s="19" t="s">
        <v>136</v>
      </c>
      <c r="D429" s="15">
        <v>4612500</v>
      </c>
      <c r="E429" s="16"/>
      <c r="F429" s="20">
        <v>4612500</v>
      </c>
      <c r="G429" s="16"/>
      <c r="H429" s="16"/>
      <c r="I429" s="15">
        <v>10983663.225</v>
      </c>
      <c r="J429" s="16"/>
      <c r="K429" s="20">
        <v>10983663.225</v>
      </c>
      <c r="L429" s="16"/>
      <c r="M429" s="17"/>
    </row>
    <row r="430" spans="1:13" x14ac:dyDescent="0.25">
      <c r="A430" s="18" t="s">
        <v>249</v>
      </c>
      <c r="B430" s="18" t="s">
        <v>20</v>
      </c>
      <c r="C430" s="19" t="s">
        <v>136</v>
      </c>
      <c r="D430" s="15">
        <v>1145970.72</v>
      </c>
      <c r="E430" s="20">
        <v>664797.48</v>
      </c>
      <c r="F430" s="20">
        <v>481173.24</v>
      </c>
      <c r="G430" s="16"/>
      <c r="H430" s="16"/>
      <c r="I430" s="15">
        <v>2728879.4480630402</v>
      </c>
      <c r="J430" s="20">
        <v>1583070.2727693601</v>
      </c>
      <c r="K430" s="20">
        <v>1145809.17529368</v>
      </c>
      <c r="L430" s="16"/>
      <c r="M430" s="17"/>
    </row>
    <row r="431" spans="1:13" x14ac:dyDescent="0.25">
      <c r="A431" s="18" t="s">
        <v>250</v>
      </c>
      <c r="B431" s="18" t="s">
        <v>20</v>
      </c>
      <c r="C431" s="19" t="s">
        <v>136</v>
      </c>
      <c r="D431" s="15">
        <v>6238007.4800000004</v>
      </c>
      <c r="E431" s="20">
        <v>2908118.58</v>
      </c>
      <c r="F431" s="20">
        <v>3329888.9</v>
      </c>
      <c r="G431" s="16"/>
      <c r="H431" s="16"/>
      <c r="I431" s="15">
        <v>14854454.927989401</v>
      </c>
      <c r="J431" s="20">
        <v>6925050.4284195602</v>
      </c>
      <c r="K431" s="20">
        <v>7929404.4995697998</v>
      </c>
      <c r="L431" s="16"/>
      <c r="M431" s="17"/>
    </row>
    <row r="432" spans="1:13" x14ac:dyDescent="0.25">
      <c r="A432" s="18" t="s">
        <v>251</v>
      </c>
      <c r="B432" s="18" t="s">
        <v>20</v>
      </c>
      <c r="C432" s="19" t="s">
        <v>136</v>
      </c>
      <c r="D432" s="15">
        <v>10906625.810000001</v>
      </c>
      <c r="E432" s="20">
        <v>5319424.05</v>
      </c>
      <c r="F432" s="20">
        <v>5587201.7599999998</v>
      </c>
      <c r="G432" s="16"/>
      <c r="H432" s="16"/>
      <c r="I432" s="15">
        <v>25971751.7220884</v>
      </c>
      <c r="J432" s="20">
        <v>12667048.7406321</v>
      </c>
      <c r="K432" s="20">
        <v>13304702.9814563</v>
      </c>
      <c r="L432" s="16"/>
      <c r="M432" s="17"/>
    </row>
    <row r="433" spans="1:13" x14ac:dyDescent="0.25">
      <c r="A433" s="18" t="s">
        <v>252</v>
      </c>
      <c r="B433" s="18" t="s">
        <v>20</v>
      </c>
      <c r="C433" s="19" t="s">
        <v>136</v>
      </c>
      <c r="D433" s="15">
        <v>27430000</v>
      </c>
      <c r="E433" s="20">
        <v>16458000</v>
      </c>
      <c r="F433" s="20">
        <v>10972000</v>
      </c>
      <c r="G433" s="16"/>
      <c r="H433" s="16"/>
      <c r="I433" s="15">
        <v>65318565.259999998</v>
      </c>
      <c r="J433" s="20">
        <v>39191139.156000003</v>
      </c>
      <c r="K433" s="20">
        <v>26127426.103999998</v>
      </c>
      <c r="L433" s="16"/>
      <c r="M433" s="17"/>
    </row>
    <row r="434" spans="1:13" x14ac:dyDescent="0.25">
      <c r="A434" s="18" t="s">
        <v>253</v>
      </c>
      <c r="B434" s="18" t="s">
        <v>20</v>
      </c>
      <c r="C434" s="19" t="s">
        <v>136</v>
      </c>
      <c r="D434" s="15">
        <v>5704885.6100000003</v>
      </c>
      <c r="E434" s="20">
        <v>2862877.21</v>
      </c>
      <c r="F434" s="20">
        <v>2842008.4</v>
      </c>
      <c r="G434" s="16"/>
      <c r="H434" s="16"/>
      <c r="I434" s="15">
        <v>13584941.415152</v>
      </c>
      <c r="J434" s="20">
        <v>6817317.96838322</v>
      </c>
      <c r="K434" s="20">
        <v>6767623.4467687998</v>
      </c>
      <c r="L434" s="16"/>
      <c r="M434" s="17"/>
    </row>
    <row r="435" spans="1:13" x14ac:dyDescent="0.25">
      <c r="A435" s="18" t="s">
        <v>254</v>
      </c>
      <c r="B435" s="18" t="s">
        <v>20</v>
      </c>
      <c r="C435" s="19" t="s">
        <v>136</v>
      </c>
      <c r="D435" s="15"/>
      <c r="E435" s="20"/>
      <c r="F435" s="20"/>
      <c r="G435" s="16"/>
      <c r="H435" s="16"/>
      <c r="I435" s="15"/>
      <c r="J435" s="20"/>
      <c r="K435" s="20"/>
      <c r="L435" s="16"/>
      <c r="M435" s="17"/>
    </row>
    <row r="436" spans="1:13" x14ac:dyDescent="0.25">
      <c r="A436" s="18" t="s">
        <v>255</v>
      </c>
      <c r="B436" s="18" t="s">
        <v>20</v>
      </c>
      <c r="C436" s="19" t="s">
        <v>136</v>
      </c>
      <c r="D436" s="15">
        <v>610738.99</v>
      </c>
      <c r="E436" s="20">
        <v>355612.95</v>
      </c>
      <c r="F436" s="20">
        <v>255126.04</v>
      </c>
      <c r="G436" s="16"/>
      <c r="H436" s="16"/>
      <c r="I436" s="15">
        <v>1454341.76358518</v>
      </c>
      <c r="J436" s="20">
        <v>846814.71680189995</v>
      </c>
      <c r="K436" s="20">
        <v>607527.04678327998</v>
      </c>
      <c r="L436" s="16"/>
      <c r="M436" s="17"/>
    </row>
    <row r="437" spans="1:13" x14ac:dyDescent="0.25">
      <c r="A437" s="18" t="s">
        <v>256</v>
      </c>
      <c r="B437" s="18" t="s">
        <v>20</v>
      </c>
      <c r="C437" s="19" t="s">
        <v>136</v>
      </c>
      <c r="D437" s="15">
        <v>994624.44</v>
      </c>
      <c r="E437" s="20">
        <v>612163.18999999994</v>
      </c>
      <c r="F437" s="20">
        <v>382461.25</v>
      </c>
      <c r="G437" s="16"/>
      <c r="H437" s="16"/>
      <c r="I437" s="15">
        <v>2368481.27573208</v>
      </c>
      <c r="J437" s="20">
        <v>1457733.1854095799</v>
      </c>
      <c r="K437" s="20">
        <v>910748.09032249998</v>
      </c>
      <c r="L437" s="16"/>
      <c r="M437" s="17"/>
    </row>
    <row r="438" spans="1:13" x14ac:dyDescent="0.25">
      <c r="A438" s="18" t="s">
        <v>257</v>
      </c>
      <c r="B438" s="18" t="s">
        <v>20</v>
      </c>
      <c r="C438" s="19" t="s">
        <v>136</v>
      </c>
      <c r="D438" s="15"/>
      <c r="E438" s="20"/>
      <c r="F438" s="20"/>
      <c r="G438" s="16"/>
      <c r="H438" s="16"/>
      <c r="I438" s="15"/>
      <c r="J438" s="20"/>
      <c r="K438" s="20"/>
      <c r="L438" s="16"/>
      <c r="M438" s="17"/>
    </row>
    <row r="439" spans="1:13" x14ac:dyDescent="0.25">
      <c r="A439" s="18" t="s">
        <v>258</v>
      </c>
      <c r="B439" s="18" t="s">
        <v>20</v>
      </c>
      <c r="C439" s="19" t="s">
        <v>136</v>
      </c>
      <c r="D439" s="15">
        <v>17111809.199999999</v>
      </c>
      <c r="E439" s="20">
        <v>7380768.4699999997</v>
      </c>
      <c r="F439" s="20">
        <v>9731040.7300000004</v>
      </c>
      <c r="G439" s="16"/>
      <c r="H439" s="16"/>
      <c r="I439" s="15">
        <v>40748043.235394403</v>
      </c>
      <c r="J439" s="20">
        <v>17575691.1037785</v>
      </c>
      <c r="K439" s="20">
        <v>23172352.1316159</v>
      </c>
      <c r="L439" s="16"/>
      <c r="M439" s="17"/>
    </row>
    <row r="440" spans="1:13" x14ac:dyDescent="0.25">
      <c r="A440" s="18" t="s">
        <v>259</v>
      </c>
      <c r="B440" s="18" t="s">
        <v>20</v>
      </c>
      <c r="C440" s="19" t="s">
        <v>136</v>
      </c>
      <c r="D440" s="15">
        <v>4000000</v>
      </c>
      <c r="E440" s="20">
        <v>2650000</v>
      </c>
      <c r="F440" s="20">
        <v>1350000</v>
      </c>
      <c r="G440" s="16"/>
      <c r="H440" s="16"/>
      <c r="I440" s="15">
        <v>9525128</v>
      </c>
      <c r="J440" s="20">
        <v>6310397.2999999998</v>
      </c>
      <c r="K440" s="20">
        <v>3214730.7</v>
      </c>
      <c r="L440" s="16"/>
      <c r="M440" s="17"/>
    </row>
    <row r="441" spans="1:13" x14ac:dyDescent="0.25">
      <c r="A441" s="18" t="s">
        <v>260</v>
      </c>
      <c r="B441" s="18" t="s">
        <v>20</v>
      </c>
      <c r="C441" s="19" t="s">
        <v>136</v>
      </c>
      <c r="D441" s="15">
        <v>6475653.5</v>
      </c>
      <c r="E441" s="20">
        <v>4322935.1500000004</v>
      </c>
      <c r="F441" s="20">
        <v>2152718.35</v>
      </c>
      <c r="G441" s="16"/>
      <c r="H441" s="16"/>
      <c r="I441" s="15">
        <v>15420357.117787</v>
      </c>
      <c r="J441" s="20">
        <v>10294127.6598623</v>
      </c>
      <c r="K441" s="20">
        <v>5126229.4579247003</v>
      </c>
      <c r="L441" s="16"/>
      <c r="M441" s="17"/>
    </row>
    <row r="442" spans="1:13" x14ac:dyDescent="0.25">
      <c r="A442" s="18" t="s">
        <v>261</v>
      </c>
      <c r="B442" s="18" t="s">
        <v>20</v>
      </c>
      <c r="C442" s="19" t="s">
        <v>136</v>
      </c>
      <c r="D442" s="15">
        <v>17000469.309999999</v>
      </c>
      <c r="E442" s="20">
        <v>8647034.2400000002</v>
      </c>
      <c r="F442" s="20">
        <v>8353435.0700000003</v>
      </c>
      <c r="G442" s="16"/>
      <c r="H442" s="16"/>
      <c r="I442" s="15">
        <v>40482911.559455402</v>
      </c>
      <c r="J442" s="20">
        <v>20591026.989095699</v>
      </c>
      <c r="K442" s="20">
        <v>19891884.570359699</v>
      </c>
      <c r="L442" s="16"/>
      <c r="M442" s="17"/>
    </row>
    <row r="443" spans="1:13" x14ac:dyDescent="0.25">
      <c r="A443" s="18" t="s">
        <v>262</v>
      </c>
      <c r="B443" s="18" t="s">
        <v>20</v>
      </c>
      <c r="C443" s="19" t="s">
        <v>136</v>
      </c>
      <c r="D443" s="15">
        <v>2381952.4900000002</v>
      </c>
      <c r="E443" s="20">
        <v>1353809.11</v>
      </c>
      <c r="F443" s="20">
        <v>1028143.38</v>
      </c>
      <c r="G443" s="16"/>
      <c r="H443" s="16"/>
      <c r="I443" s="15">
        <v>5672100.5892921798</v>
      </c>
      <c r="J443" s="20">
        <v>3223801.2650790201</v>
      </c>
      <c r="K443" s="20">
        <v>2448299.3242131602</v>
      </c>
      <c r="L443" s="16"/>
      <c r="M443" s="17"/>
    </row>
    <row r="444" spans="1:13" x14ac:dyDescent="0.25">
      <c r="A444" s="18" t="s">
        <v>263</v>
      </c>
      <c r="B444" s="18" t="s">
        <v>20</v>
      </c>
      <c r="C444" s="19" t="s">
        <v>136</v>
      </c>
      <c r="D444" s="15">
        <v>1016625.95</v>
      </c>
      <c r="E444" s="20">
        <v>1016625.95</v>
      </c>
      <c r="F444" s="16"/>
      <c r="G444" s="16"/>
      <c r="H444" s="16"/>
      <c r="I444" s="15">
        <v>2420873.0754678999</v>
      </c>
      <c r="J444" s="20">
        <v>2420873.0754678999</v>
      </c>
      <c r="K444" s="16"/>
      <c r="L444" s="16"/>
      <c r="M444" s="17"/>
    </row>
    <row r="445" spans="1:13" x14ac:dyDescent="0.25">
      <c r="A445" s="18" t="s">
        <v>264</v>
      </c>
      <c r="B445" s="18" t="s">
        <v>20</v>
      </c>
      <c r="C445" s="19" t="s">
        <v>136</v>
      </c>
      <c r="D445" s="15">
        <v>1584200.88</v>
      </c>
      <c r="E445" s="20">
        <v>982363.87</v>
      </c>
      <c r="F445" s="20">
        <v>601837.01</v>
      </c>
      <c r="G445" s="16"/>
      <c r="H445" s="16"/>
      <c r="I445" s="15">
        <v>3772429.0399281601</v>
      </c>
      <c r="J445" s="20">
        <v>2339285.4010813399</v>
      </c>
      <c r="K445" s="20">
        <v>1433143.63884682</v>
      </c>
      <c r="L445" s="16"/>
      <c r="M445" s="17"/>
    </row>
    <row r="446" spans="1:13" x14ac:dyDescent="0.25">
      <c r="A446" s="18" t="s">
        <v>265</v>
      </c>
      <c r="B446" s="18" t="s">
        <v>20</v>
      </c>
      <c r="C446" s="19" t="s">
        <v>136</v>
      </c>
      <c r="D446" s="15"/>
      <c r="E446" s="20"/>
      <c r="F446" s="20"/>
      <c r="G446" s="16"/>
      <c r="H446" s="16"/>
      <c r="I446" s="15"/>
      <c r="J446" s="20"/>
      <c r="K446" s="20"/>
      <c r="L446" s="16"/>
      <c r="M446" s="17"/>
    </row>
    <row r="447" spans="1:13" x14ac:dyDescent="0.25">
      <c r="A447" s="18" t="s">
        <v>266</v>
      </c>
      <c r="B447" s="18" t="s">
        <v>20</v>
      </c>
      <c r="C447" s="19" t="s">
        <v>136</v>
      </c>
      <c r="D447" s="15">
        <v>1204689.6399999999</v>
      </c>
      <c r="E447" s="20">
        <v>750901.14</v>
      </c>
      <c r="F447" s="20">
        <v>453788.5</v>
      </c>
      <c r="G447" s="16"/>
      <c r="H447" s="16"/>
      <c r="I447" s="15">
        <v>2868705.7553184801</v>
      </c>
      <c r="J447" s="20">
        <v>1788107.3684614799</v>
      </c>
      <c r="K447" s="20">
        <v>1080598.3868569999</v>
      </c>
      <c r="L447" s="16"/>
      <c r="M447" s="17"/>
    </row>
    <row r="448" spans="1:13" x14ac:dyDescent="0.25">
      <c r="A448" s="18" t="s">
        <v>267</v>
      </c>
      <c r="B448" s="18" t="s">
        <v>20</v>
      </c>
      <c r="C448" s="19" t="s">
        <v>136</v>
      </c>
      <c r="D448" s="15">
        <v>4567500</v>
      </c>
      <c r="E448" s="20">
        <v>3314432.8</v>
      </c>
      <c r="F448" s="20">
        <v>1253067.2</v>
      </c>
      <c r="G448" s="16"/>
      <c r="H448" s="16"/>
      <c r="I448" s="15">
        <v>10876505.535</v>
      </c>
      <c r="J448" s="20">
        <v>7892599.1668496002</v>
      </c>
      <c r="K448" s="20">
        <v>2983906.3681504</v>
      </c>
      <c r="L448" s="16"/>
      <c r="M448" s="17"/>
    </row>
    <row r="449" spans="1:13" x14ac:dyDescent="0.25">
      <c r="A449" s="18" t="s">
        <v>268</v>
      </c>
      <c r="B449" s="18" t="s">
        <v>20</v>
      </c>
      <c r="C449" s="19" t="s">
        <v>136</v>
      </c>
      <c r="D449" s="15">
        <v>13524614.83</v>
      </c>
      <c r="E449" s="20">
        <v>8884364.8300000001</v>
      </c>
      <c r="F449" s="20">
        <v>4640250</v>
      </c>
      <c r="G449" s="16"/>
      <c r="H449" s="16"/>
      <c r="I449" s="15">
        <v>32205921.851612099</v>
      </c>
      <c r="J449" s="20">
        <v>21156178.0511121</v>
      </c>
      <c r="K449" s="20">
        <v>11049743.8005</v>
      </c>
      <c r="L449" s="16"/>
      <c r="M449" s="17"/>
    </row>
    <row r="450" spans="1:13" x14ac:dyDescent="0.25">
      <c r="A450" s="18" t="s">
        <v>269</v>
      </c>
      <c r="B450" s="18" t="s">
        <v>20</v>
      </c>
      <c r="C450" s="19" t="s">
        <v>136</v>
      </c>
      <c r="D450" s="15">
        <v>8553052.5099999998</v>
      </c>
      <c r="E450" s="20">
        <v>5693052.46</v>
      </c>
      <c r="F450" s="20">
        <v>2860000.05</v>
      </c>
      <c r="G450" s="16"/>
      <c r="H450" s="16"/>
      <c r="I450" s="15">
        <v>20367229.987117801</v>
      </c>
      <c r="J450" s="20">
        <v>13556763.348053699</v>
      </c>
      <c r="K450" s="20">
        <v>6810466.6390640996</v>
      </c>
      <c r="L450" s="16"/>
      <c r="M450" s="17"/>
    </row>
    <row r="451" spans="1:13" x14ac:dyDescent="0.25">
      <c r="A451" s="18" t="s">
        <v>270</v>
      </c>
      <c r="B451" s="18" t="s">
        <v>20</v>
      </c>
      <c r="C451" s="19" t="s">
        <v>136</v>
      </c>
      <c r="D451" s="15">
        <v>786557.58</v>
      </c>
      <c r="E451" s="20">
        <v>538157.57999999996</v>
      </c>
      <c r="F451" s="20">
        <v>248400</v>
      </c>
      <c r="G451" s="16"/>
      <c r="H451" s="16"/>
      <c r="I451" s="15">
        <v>1873015.4072175601</v>
      </c>
      <c r="J451" s="20">
        <v>1281504.95841756</v>
      </c>
      <c r="K451" s="20">
        <v>591510.44880000001</v>
      </c>
      <c r="L451" s="16"/>
      <c r="M451" s="17"/>
    </row>
    <row r="452" spans="1:13" x14ac:dyDescent="0.25">
      <c r="A452" s="18" t="s">
        <v>271</v>
      </c>
      <c r="B452" s="18" t="s">
        <v>20</v>
      </c>
      <c r="C452" s="19" t="s">
        <v>136</v>
      </c>
      <c r="D452" s="15">
        <v>2483838.7799999998</v>
      </c>
      <c r="E452" s="20">
        <v>1258969.5</v>
      </c>
      <c r="F452" s="20">
        <v>1224869.28</v>
      </c>
      <c r="G452" s="16"/>
      <c r="H452" s="16"/>
      <c r="I452" s="15">
        <v>5914720.5777159603</v>
      </c>
      <c r="J452" s="20">
        <v>2997961.4088989999</v>
      </c>
      <c r="K452" s="20">
        <v>2916759.16881696</v>
      </c>
      <c r="L452" s="16"/>
      <c r="M452" s="17"/>
    </row>
    <row r="453" spans="1:13" x14ac:dyDescent="0.25">
      <c r="A453" s="18" t="s">
        <v>272</v>
      </c>
      <c r="B453" s="18" t="s">
        <v>20</v>
      </c>
      <c r="C453" s="19" t="s">
        <v>136</v>
      </c>
      <c r="D453" s="15">
        <v>654730.81999999995</v>
      </c>
      <c r="E453" s="20">
        <v>453022.62</v>
      </c>
      <c r="F453" s="20">
        <v>201708.2</v>
      </c>
      <c r="G453" s="16"/>
      <c r="H453" s="16"/>
      <c r="I453" s="15">
        <v>1559098.71651124</v>
      </c>
      <c r="J453" s="20">
        <v>1078774.6105988401</v>
      </c>
      <c r="K453" s="20">
        <v>480324.1059124</v>
      </c>
      <c r="L453" s="16"/>
      <c r="M453" s="17"/>
    </row>
    <row r="454" spans="1:13" x14ac:dyDescent="0.25">
      <c r="A454" s="18" t="s">
        <v>273</v>
      </c>
      <c r="B454" s="18" t="s">
        <v>20</v>
      </c>
      <c r="C454" s="19" t="s">
        <v>136</v>
      </c>
      <c r="D454" s="15">
        <v>1035065.32</v>
      </c>
      <c r="E454" s="20">
        <v>962973.37</v>
      </c>
      <c r="F454" s="20">
        <v>72091.95</v>
      </c>
      <c r="G454" s="16"/>
      <c r="H454" s="16"/>
      <c r="I454" s="15">
        <v>2464782.4153402401</v>
      </c>
      <c r="J454" s="20">
        <v>2293111.1524603399</v>
      </c>
      <c r="K454" s="20">
        <v>171671.26287989999</v>
      </c>
      <c r="L454" s="16"/>
      <c r="M454" s="17"/>
    </row>
    <row r="455" spans="1:13" x14ac:dyDescent="0.25">
      <c r="A455" s="18" t="s">
        <v>274</v>
      </c>
      <c r="B455" s="18" t="s">
        <v>20</v>
      </c>
      <c r="C455" s="19" t="s">
        <v>136</v>
      </c>
      <c r="D455" s="15">
        <v>4541057.37</v>
      </c>
      <c r="E455" s="20">
        <v>4541057.37</v>
      </c>
      <c r="F455" s="16"/>
      <c r="G455" s="16"/>
      <c r="H455" s="16"/>
      <c r="I455" s="15">
        <v>10813538.176148299</v>
      </c>
      <c r="J455" s="20">
        <v>10813538.176148299</v>
      </c>
      <c r="K455" s="16"/>
      <c r="L455" s="16"/>
      <c r="M455" s="17"/>
    </row>
    <row r="456" spans="1:13" x14ac:dyDescent="0.25">
      <c r="A456" s="18" t="s">
        <v>275</v>
      </c>
      <c r="B456" s="18" t="s">
        <v>20</v>
      </c>
      <c r="C456" s="19" t="s">
        <v>136</v>
      </c>
      <c r="D456" s="15">
        <v>1947015.55</v>
      </c>
      <c r="E456" s="20">
        <v>1304590.42</v>
      </c>
      <c r="F456" s="20">
        <v>642425.13</v>
      </c>
      <c r="G456" s="16"/>
      <c r="H456" s="16"/>
      <c r="I456" s="15">
        <v>4636393.0829351004</v>
      </c>
      <c r="J456" s="20">
        <v>3106597.6845184402</v>
      </c>
      <c r="K456" s="20">
        <v>1529795.39841666</v>
      </c>
      <c r="L456" s="16"/>
      <c r="M456" s="17"/>
    </row>
    <row r="457" spans="1:13" x14ac:dyDescent="0.25">
      <c r="A457" s="118" t="s">
        <v>276</v>
      </c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20"/>
    </row>
    <row r="458" spans="1:13" x14ac:dyDescent="0.25">
      <c r="A458" s="121" t="s">
        <v>18</v>
      </c>
      <c r="B458" s="122"/>
      <c r="C458" s="122"/>
      <c r="D458" s="15">
        <v>9031054.1300000008</v>
      </c>
      <c r="E458" s="15">
        <v>739337.83</v>
      </c>
      <c r="F458" s="15">
        <v>8291716.2999999998</v>
      </c>
      <c r="G458" s="15"/>
      <c r="H458" s="16"/>
      <c r="I458" s="15">
        <v>17663206.599077899</v>
      </c>
      <c r="J458" s="15">
        <v>1446019.1080489</v>
      </c>
      <c r="K458" s="15">
        <v>16217187.491029</v>
      </c>
      <c r="L458" s="15"/>
      <c r="M458" s="17"/>
    </row>
    <row r="459" spans="1:13" x14ac:dyDescent="0.25">
      <c r="A459" s="18" t="s">
        <v>277</v>
      </c>
      <c r="B459" s="18" t="s">
        <v>20</v>
      </c>
      <c r="C459" s="19" t="s">
        <v>18</v>
      </c>
      <c r="D459" s="15">
        <v>232941.15</v>
      </c>
      <c r="E459" s="20">
        <v>232941.15</v>
      </c>
      <c r="F459" s="16"/>
      <c r="G459" s="16"/>
      <c r="H459" s="16"/>
      <c r="I459" s="15">
        <v>455593.28940449998</v>
      </c>
      <c r="J459" s="20">
        <v>455593.28940449998</v>
      </c>
      <c r="K459" s="16"/>
      <c r="L459" s="16"/>
      <c r="M459" s="17"/>
    </row>
    <row r="460" spans="1:13" x14ac:dyDescent="0.25">
      <c r="A460" s="18" t="s">
        <v>168</v>
      </c>
      <c r="B460" s="18" t="s">
        <v>20</v>
      </c>
      <c r="C460" s="19" t="s">
        <v>18</v>
      </c>
      <c r="D460" s="15">
        <v>8000000</v>
      </c>
      <c r="E460" s="16"/>
      <c r="F460" s="20">
        <v>8000000</v>
      </c>
      <c r="G460" s="16"/>
      <c r="H460" s="16"/>
      <c r="I460" s="15">
        <v>15646640</v>
      </c>
      <c r="J460" s="16"/>
      <c r="K460" s="20">
        <v>15646640</v>
      </c>
      <c r="L460" s="16"/>
      <c r="M460" s="17"/>
    </row>
    <row r="461" spans="1:13" x14ac:dyDescent="0.25">
      <c r="A461" s="18" t="s">
        <v>278</v>
      </c>
      <c r="B461" s="18" t="s">
        <v>20</v>
      </c>
      <c r="C461" s="19" t="s">
        <v>18</v>
      </c>
      <c r="D461" s="15">
        <v>128534.88</v>
      </c>
      <c r="E461" s="20">
        <v>128534.88</v>
      </c>
      <c r="F461" s="16"/>
      <c r="G461" s="16"/>
      <c r="H461" s="16"/>
      <c r="I461" s="15">
        <v>251392.3743504</v>
      </c>
      <c r="J461" s="20">
        <v>251392.3743504</v>
      </c>
      <c r="K461" s="16"/>
      <c r="L461" s="16"/>
      <c r="M461" s="17"/>
    </row>
    <row r="462" spans="1:13" x14ac:dyDescent="0.25">
      <c r="A462" s="18" t="s">
        <v>279</v>
      </c>
      <c r="B462" s="18" t="s">
        <v>20</v>
      </c>
      <c r="C462" s="19" t="s">
        <v>18</v>
      </c>
      <c r="D462" s="15">
        <v>291716.3</v>
      </c>
      <c r="E462" s="16"/>
      <c r="F462" s="20">
        <v>291716.3</v>
      </c>
      <c r="G462" s="16"/>
      <c r="H462" s="16"/>
      <c r="I462" s="15">
        <v>570547.49102900003</v>
      </c>
      <c r="J462" s="16"/>
      <c r="K462" s="20">
        <v>570547.49102900003</v>
      </c>
      <c r="L462" s="16"/>
      <c r="M462" s="17"/>
    </row>
    <row r="463" spans="1:13" x14ac:dyDescent="0.25">
      <c r="A463" s="18" t="s">
        <v>280</v>
      </c>
      <c r="B463" s="18" t="s">
        <v>20</v>
      </c>
      <c r="C463" s="19" t="s">
        <v>18</v>
      </c>
      <c r="D463" s="15">
        <v>377861.8</v>
      </c>
      <c r="E463" s="20">
        <v>377861.8</v>
      </c>
      <c r="F463" s="16"/>
      <c r="G463" s="16"/>
      <c r="H463" s="16"/>
      <c r="I463" s="15">
        <v>739033.44429400004</v>
      </c>
      <c r="J463" s="20">
        <v>739033.44429400004</v>
      </c>
      <c r="K463" s="16"/>
      <c r="L463" s="16"/>
      <c r="M463" s="17"/>
    </row>
    <row r="464" spans="1:13" x14ac:dyDescent="0.25">
      <c r="A464" s="118" t="s">
        <v>281</v>
      </c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20"/>
    </row>
    <row r="465" spans="1:13" x14ac:dyDescent="0.25">
      <c r="A465" s="121" t="s">
        <v>18</v>
      </c>
      <c r="B465" s="122"/>
      <c r="C465" s="122"/>
      <c r="D465" s="15">
        <v>816098.54</v>
      </c>
      <c r="E465" s="15">
        <v>133070.51999999999</v>
      </c>
      <c r="F465" s="15">
        <v>311614.09000000003</v>
      </c>
      <c r="G465" s="16"/>
      <c r="H465" s="15">
        <v>371413.93</v>
      </c>
      <c r="I465" s="15">
        <v>1596150.0074882</v>
      </c>
      <c r="J465" s="15">
        <v>260263.31513159999</v>
      </c>
      <c r="K465" s="15">
        <v>609464.18564469996</v>
      </c>
      <c r="L465" s="16"/>
      <c r="M465" s="21">
        <v>726422.5067119</v>
      </c>
    </row>
    <row r="466" spans="1:13" x14ac:dyDescent="0.25">
      <c r="A466" s="18" t="s">
        <v>282</v>
      </c>
      <c r="B466" s="18" t="s">
        <v>20</v>
      </c>
      <c r="C466" s="19" t="s">
        <v>18</v>
      </c>
      <c r="D466" s="15">
        <v>371413.93</v>
      </c>
      <c r="E466" s="16"/>
      <c r="F466" s="16"/>
      <c r="G466" s="16"/>
      <c r="H466" s="20">
        <v>371413.93</v>
      </c>
      <c r="I466" s="15">
        <v>726422.5067119</v>
      </c>
      <c r="J466" s="16"/>
      <c r="K466" s="16"/>
      <c r="L466" s="16"/>
      <c r="M466" s="22">
        <v>726422.5067119</v>
      </c>
    </row>
    <row r="467" spans="1:13" x14ac:dyDescent="0.25">
      <c r="A467" s="18" t="s">
        <v>283</v>
      </c>
      <c r="B467" s="18" t="s">
        <v>20</v>
      </c>
      <c r="C467" s="19" t="s">
        <v>18</v>
      </c>
      <c r="D467" s="15">
        <v>298901.3</v>
      </c>
      <c r="E467" s="20">
        <v>133070.51999999999</v>
      </c>
      <c r="F467" s="20">
        <v>165830.78</v>
      </c>
      <c r="G467" s="16"/>
      <c r="H467" s="16"/>
      <c r="I467" s="15">
        <v>584600.12957899994</v>
      </c>
      <c r="J467" s="20">
        <v>260263.31513159999</v>
      </c>
      <c r="K467" s="20">
        <v>324336.81444739999</v>
      </c>
      <c r="L467" s="16"/>
      <c r="M467" s="17"/>
    </row>
    <row r="468" spans="1:13" x14ac:dyDescent="0.25">
      <c r="A468" s="18" t="s">
        <v>284</v>
      </c>
      <c r="B468" s="18" t="s">
        <v>20</v>
      </c>
      <c r="C468" s="19" t="s">
        <v>18</v>
      </c>
      <c r="D468" s="15">
        <v>145783.31</v>
      </c>
      <c r="E468" s="16"/>
      <c r="F468" s="20">
        <v>145783.31</v>
      </c>
      <c r="G468" s="16"/>
      <c r="H468" s="16"/>
      <c r="I468" s="15">
        <v>285127.37119729997</v>
      </c>
      <c r="J468" s="16"/>
      <c r="K468" s="20">
        <v>285127.37119729997</v>
      </c>
      <c r="L468" s="16"/>
      <c r="M468" s="17"/>
    </row>
    <row r="469" spans="1:13" x14ac:dyDescent="0.25">
      <c r="A469" s="118" t="s">
        <v>285</v>
      </c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20"/>
    </row>
    <row r="470" spans="1:13" x14ac:dyDescent="0.25">
      <c r="A470" s="121" t="s">
        <v>286</v>
      </c>
      <c r="B470" s="122"/>
      <c r="C470" s="122"/>
      <c r="D470" s="15">
        <v>11870584000</v>
      </c>
      <c r="E470" s="15">
        <v>1692665880</v>
      </c>
      <c r="F470" s="15">
        <v>10177918120</v>
      </c>
      <c r="G470" s="16"/>
      <c r="H470" s="16"/>
      <c r="I470" s="15">
        <v>148511808.07144001</v>
      </c>
      <c r="J470" s="15">
        <v>21176790.4847508</v>
      </c>
      <c r="K470" s="15">
        <v>127335017.586689</v>
      </c>
      <c r="L470" s="16"/>
      <c r="M470" s="17"/>
    </row>
    <row r="471" spans="1:13" x14ac:dyDescent="0.25">
      <c r="A471" s="18" t="s">
        <v>287</v>
      </c>
      <c r="B471" s="18" t="s">
        <v>20</v>
      </c>
      <c r="C471" s="19" t="s">
        <v>286</v>
      </c>
      <c r="D471" s="15">
        <v>2017560000</v>
      </c>
      <c r="E471" s="20">
        <v>1692665880</v>
      </c>
      <c r="F471" s="20">
        <v>324894120</v>
      </c>
      <c r="G471" s="16"/>
      <c r="H471" s="16"/>
      <c r="I471" s="15">
        <v>25241511.579599999</v>
      </c>
      <c r="J471" s="20">
        <v>21176790.4847508</v>
      </c>
      <c r="K471" s="20">
        <v>4064721.0948492</v>
      </c>
      <c r="L471" s="16"/>
      <c r="M471" s="17"/>
    </row>
    <row r="472" spans="1:13" x14ac:dyDescent="0.25">
      <c r="A472" s="123" t="s">
        <v>288</v>
      </c>
      <c r="B472" s="18" t="s">
        <v>20</v>
      </c>
      <c r="C472" s="19" t="s">
        <v>286</v>
      </c>
      <c r="D472" s="15">
        <v>9161568000</v>
      </c>
      <c r="E472" s="16"/>
      <c r="F472" s="20">
        <v>9161568000</v>
      </c>
      <c r="G472" s="16"/>
      <c r="H472" s="16"/>
      <c r="I472" s="15">
        <v>114619552.70688</v>
      </c>
      <c r="J472" s="16"/>
      <c r="K472" s="20">
        <v>114619552.70688</v>
      </c>
      <c r="L472" s="16"/>
      <c r="M472" s="17"/>
    </row>
    <row r="473" spans="1:13" x14ac:dyDescent="0.25">
      <c r="A473" s="124"/>
      <c r="B473" s="18" t="s">
        <v>32</v>
      </c>
      <c r="C473" s="19" t="s">
        <v>286</v>
      </c>
      <c r="D473" s="15">
        <v>691456000</v>
      </c>
      <c r="E473" s="16"/>
      <c r="F473" s="20">
        <v>691456000</v>
      </c>
      <c r="G473" s="16"/>
      <c r="H473" s="16"/>
      <c r="I473" s="15">
        <v>8650743.7849599998</v>
      </c>
      <c r="J473" s="16"/>
      <c r="K473" s="20">
        <v>8650743.7849599998</v>
      </c>
      <c r="L473" s="16"/>
      <c r="M473" s="17"/>
    </row>
    <row r="474" spans="1:13" x14ac:dyDescent="0.25">
      <c r="A474" s="118" t="s">
        <v>289</v>
      </c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20"/>
    </row>
    <row r="475" spans="1:13" x14ac:dyDescent="0.25">
      <c r="A475" s="121" t="s">
        <v>18</v>
      </c>
      <c r="B475" s="122"/>
      <c r="C475" s="122"/>
      <c r="D475" s="15">
        <v>17405841.170000002</v>
      </c>
      <c r="E475" s="15">
        <v>15960113.539999999</v>
      </c>
      <c r="F475" s="15">
        <v>1445727.63</v>
      </c>
      <c r="G475" s="16"/>
      <c r="H475" s="16"/>
      <c r="I475" s="15">
        <v>34042866.335521102</v>
      </c>
      <c r="J475" s="15">
        <v>31215268.8649382</v>
      </c>
      <c r="K475" s="15">
        <v>2827597.4705829001</v>
      </c>
      <c r="L475" s="16"/>
      <c r="M475" s="17"/>
    </row>
    <row r="476" spans="1:13" x14ac:dyDescent="0.25">
      <c r="A476" s="18" t="s">
        <v>290</v>
      </c>
      <c r="B476" s="18" t="s">
        <v>20</v>
      </c>
      <c r="C476" s="19" t="s">
        <v>18</v>
      </c>
      <c r="D476" s="15">
        <v>12625704.07</v>
      </c>
      <c r="E476" s="20">
        <v>12625704.07</v>
      </c>
      <c r="F476" s="16"/>
      <c r="G476" s="16"/>
      <c r="H476" s="16"/>
      <c r="I476" s="15">
        <v>24693730.791228101</v>
      </c>
      <c r="J476" s="20">
        <v>24693730.791228101</v>
      </c>
      <c r="K476" s="16"/>
      <c r="L476" s="16"/>
      <c r="M476" s="17"/>
    </row>
    <row r="477" spans="1:13" x14ac:dyDescent="0.25">
      <c r="A477" s="18" t="s">
        <v>291</v>
      </c>
      <c r="B477" s="18" t="s">
        <v>20</v>
      </c>
      <c r="C477" s="19" t="s">
        <v>18</v>
      </c>
      <c r="D477" s="15">
        <v>4071151.48</v>
      </c>
      <c r="E477" s="20">
        <v>2625423.85</v>
      </c>
      <c r="F477" s="20">
        <v>1445727.63</v>
      </c>
      <c r="G477" s="16"/>
      <c r="H477" s="16"/>
      <c r="I477" s="15">
        <v>7962480.1991283996</v>
      </c>
      <c r="J477" s="20">
        <v>5134882.7285455</v>
      </c>
      <c r="K477" s="20">
        <v>2827597.4705829001</v>
      </c>
      <c r="L477" s="16"/>
      <c r="M477" s="17"/>
    </row>
    <row r="478" spans="1:13" x14ac:dyDescent="0.25">
      <c r="A478" s="18" t="s">
        <v>292</v>
      </c>
      <c r="B478" s="18" t="s">
        <v>20</v>
      </c>
      <c r="C478" s="19" t="s">
        <v>18</v>
      </c>
      <c r="D478" s="15">
        <v>708985.62</v>
      </c>
      <c r="E478" s="20">
        <v>708985.62</v>
      </c>
      <c r="F478" s="16"/>
      <c r="G478" s="16"/>
      <c r="H478" s="16"/>
      <c r="I478" s="15">
        <v>1386655.3451646001</v>
      </c>
      <c r="J478" s="20">
        <v>1386655.3451646001</v>
      </c>
      <c r="K478" s="16"/>
      <c r="L478" s="16"/>
      <c r="M478" s="17"/>
    </row>
    <row r="479" spans="1:13" x14ac:dyDescent="0.25">
      <c r="A479" s="125" t="s">
        <v>293</v>
      </c>
      <c r="B479" s="126"/>
      <c r="C479" s="126"/>
      <c r="D479" s="15"/>
      <c r="E479" s="15"/>
      <c r="F479" s="15"/>
      <c r="G479" s="15"/>
      <c r="H479" s="15"/>
      <c r="I479" s="15">
        <v>7437918904.1940098</v>
      </c>
      <c r="J479" s="15">
        <v>4774550150.0315199</v>
      </c>
      <c r="K479" s="15">
        <v>2571574471.6293402</v>
      </c>
      <c r="L479" s="15">
        <v>45295935.056131698</v>
      </c>
      <c r="M479" s="21">
        <v>46498347.477023698</v>
      </c>
    </row>
    <row r="480" spans="1:13" x14ac:dyDescent="0.25">
      <c r="A480" s="125" t="s">
        <v>294</v>
      </c>
      <c r="B480" s="126"/>
      <c r="C480" s="126"/>
      <c r="D480" s="15"/>
      <c r="E480" s="15"/>
      <c r="F480" s="15"/>
      <c r="G480" s="15"/>
      <c r="H480" s="15"/>
      <c r="I480" s="15">
        <v>7993175670.1194496</v>
      </c>
      <c r="J480" s="15">
        <v>5127280968.9064102</v>
      </c>
      <c r="K480" s="15">
        <v>2774100418.6798902</v>
      </c>
      <c r="L480" s="15">
        <v>45295935.056131698</v>
      </c>
      <c r="M480" s="21">
        <v>46498347.477023698</v>
      </c>
    </row>
    <row r="481" spans="1:14" s="23" customFormat="1" ht="14.1" customHeight="1" x14ac:dyDescent="0.2">
      <c r="A481" s="127" t="s">
        <v>295</v>
      </c>
      <c r="B481" s="127"/>
      <c r="C481" s="127"/>
      <c r="D481" s="127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</row>
    <row r="482" spans="1:14" s="23" customFormat="1" ht="14.1" customHeight="1" x14ac:dyDescent="0.2">
      <c r="A482" s="24"/>
      <c r="B482" s="24"/>
      <c r="C482" s="128" t="s">
        <v>6</v>
      </c>
      <c r="D482" s="25"/>
      <c r="E482" s="130" t="s">
        <v>296</v>
      </c>
      <c r="F482" s="130"/>
      <c r="G482" s="130"/>
      <c r="H482" s="131"/>
      <c r="I482" s="25"/>
      <c r="J482" s="130" t="s">
        <v>297</v>
      </c>
      <c r="K482" s="130"/>
      <c r="L482" s="130"/>
      <c r="M482" s="131"/>
    </row>
    <row r="483" spans="1:14" s="23" customFormat="1" ht="29.25" customHeight="1" x14ac:dyDescent="0.2">
      <c r="A483" s="26" t="s">
        <v>9</v>
      </c>
      <c r="B483" s="26" t="s">
        <v>10</v>
      </c>
      <c r="C483" s="129"/>
      <c r="D483" s="27" t="s">
        <v>298</v>
      </c>
      <c r="E483" s="27" t="s">
        <v>299</v>
      </c>
      <c r="F483" s="27" t="s">
        <v>300</v>
      </c>
      <c r="G483" s="27" t="s">
        <v>301</v>
      </c>
      <c r="H483" s="27" t="s">
        <v>302</v>
      </c>
      <c r="I483" s="27" t="s">
        <v>11</v>
      </c>
      <c r="J483" s="27" t="s">
        <v>299</v>
      </c>
      <c r="K483" s="27" t="s">
        <v>300</v>
      </c>
      <c r="L483" s="27" t="s">
        <v>301</v>
      </c>
      <c r="M483" s="27" t="s">
        <v>302</v>
      </c>
    </row>
    <row r="484" spans="1:14" s="28" customFormat="1" x14ac:dyDescent="0.25">
      <c r="A484" s="132" t="s">
        <v>303</v>
      </c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4"/>
    </row>
    <row r="485" spans="1:14" x14ac:dyDescent="0.25">
      <c r="A485" s="118" t="s">
        <v>304</v>
      </c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20"/>
    </row>
    <row r="486" spans="1:14" x14ac:dyDescent="0.25">
      <c r="A486" s="121" t="s">
        <v>18</v>
      </c>
      <c r="B486" s="122"/>
      <c r="C486" s="122"/>
      <c r="D486" s="15">
        <v>300000000</v>
      </c>
      <c r="E486" s="16"/>
      <c r="F486" s="15">
        <v>300000000</v>
      </c>
      <c r="G486" s="16"/>
      <c r="H486" s="16"/>
      <c r="I486" s="15">
        <v>586749000</v>
      </c>
      <c r="J486" s="16"/>
      <c r="K486" s="15">
        <v>586749000</v>
      </c>
      <c r="L486" s="16"/>
      <c r="M486" s="17"/>
    </row>
    <row r="487" spans="1:14" x14ac:dyDescent="0.25">
      <c r="A487" s="18" t="s">
        <v>305</v>
      </c>
      <c r="B487" s="18" t="s">
        <v>20</v>
      </c>
      <c r="C487" s="19" t="s">
        <v>18</v>
      </c>
      <c r="D487" s="15">
        <v>300000000</v>
      </c>
      <c r="E487" s="16"/>
      <c r="F487" s="20">
        <v>300000000</v>
      </c>
      <c r="G487" s="16"/>
      <c r="H487" s="16"/>
      <c r="I487" s="15">
        <v>586749000</v>
      </c>
      <c r="J487" s="16"/>
      <c r="K487" s="20">
        <v>586749000</v>
      </c>
      <c r="L487" s="16"/>
      <c r="M487" s="17"/>
    </row>
    <row r="488" spans="1:14" x14ac:dyDescent="0.25">
      <c r="A488" s="118" t="s">
        <v>306</v>
      </c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20"/>
    </row>
    <row r="489" spans="1:14" x14ac:dyDescent="0.25">
      <c r="A489" s="121" t="s">
        <v>18</v>
      </c>
      <c r="B489" s="122"/>
      <c r="C489" s="122"/>
      <c r="D489" s="15">
        <v>126000000</v>
      </c>
      <c r="E489" s="16"/>
      <c r="F489" s="15">
        <v>126000000</v>
      </c>
      <c r="G489" s="16"/>
      <c r="H489" s="16"/>
      <c r="I489" s="15">
        <v>246434580</v>
      </c>
      <c r="J489" s="16"/>
      <c r="K489" s="15">
        <v>246434580</v>
      </c>
      <c r="L489" s="16"/>
      <c r="M489" s="17"/>
    </row>
    <row r="490" spans="1:14" x14ac:dyDescent="0.25">
      <c r="A490" s="123" t="s">
        <v>307</v>
      </c>
      <c r="B490" s="18" t="s">
        <v>20</v>
      </c>
      <c r="C490" s="19" t="s">
        <v>18</v>
      </c>
      <c r="D490" s="15">
        <v>99000000</v>
      </c>
      <c r="E490" s="16"/>
      <c r="F490" s="20">
        <v>99000000</v>
      </c>
      <c r="G490" s="16"/>
      <c r="H490" s="16"/>
      <c r="I490" s="15">
        <v>193627170</v>
      </c>
      <c r="J490" s="16"/>
      <c r="K490" s="20">
        <v>193627170</v>
      </c>
      <c r="L490" s="16"/>
      <c r="M490" s="17"/>
    </row>
    <row r="491" spans="1:14" x14ac:dyDescent="0.25">
      <c r="A491" s="124"/>
      <c r="B491" s="18" t="s">
        <v>32</v>
      </c>
      <c r="C491" s="19" t="s">
        <v>18</v>
      </c>
      <c r="D491" s="15">
        <v>27000000</v>
      </c>
      <c r="E491" s="16"/>
      <c r="F491" s="20">
        <v>27000000</v>
      </c>
      <c r="G491" s="16"/>
      <c r="H491" s="16"/>
      <c r="I491" s="15">
        <v>52807410</v>
      </c>
      <c r="J491" s="16"/>
      <c r="K491" s="20">
        <v>52807410</v>
      </c>
      <c r="L491" s="16"/>
      <c r="M491" s="17"/>
    </row>
    <row r="492" spans="1:14" x14ac:dyDescent="0.25">
      <c r="A492" s="118" t="s">
        <v>131</v>
      </c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20"/>
    </row>
    <row r="493" spans="1:14" x14ac:dyDescent="0.25">
      <c r="A493" s="121" t="s">
        <v>132</v>
      </c>
      <c r="B493" s="122"/>
      <c r="C493" s="122"/>
      <c r="D493" s="15">
        <v>400000</v>
      </c>
      <c r="E493" s="15">
        <v>400000</v>
      </c>
      <c r="F493" s="16"/>
      <c r="G493" s="16"/>
      <c r="H493" s="16"/>
      <c r="I493" s="15">
        <v>2325960</v>
      </c>
      <c r="J493" s="15">
        <v>2325960</v>
      </c>
      <c r="K493" s="16"/>
      <c r="L493" s="16"/>
      <c r="M493" s="17"/>
    </row>
    <row r="494" spans="1:14" x14ac:dyDescent="0.25">
      <c r="A494" s="18" t="s">
        <v>308</v>
      </c>
      <c r="B494" s="18" t="s">
        <v>20</v>
      </c>
      <c r="C494" s="19" t="s">
        <v>132</v>
      </c>
      <c r="D494" s="15">
        <v>400000</v>
      </c>
      <c r="E494" s="20">
        <v>400000</v>
      </c>
      <c r="F494" s="16"/>
      <c r="G494" s="16"/>
      <c r="H494" s="16"/>
      <c r="I494" s="15">
        <v>2325960</v>
      </c>
      <c r="J494" s="20">
        <v>2325960</v>
      </c>
      <c r="K494" s="16"/>
      <c r="L494" s="16"/>
      <c r="M494" s="17"/>
    </row>
    <row r="495" spans="1:14" x14ac:dyDescent="0.25">
      <c r="A495" s="18" t="s">
        <v>309</v>
      </c>
      <c r="B495" s="18" t="s">
        <v>20</v>
      </c>
      <c r="C495" s="19" t="s">
        <v>132</v>
      </c>
      <c r="D495" s="15"/>
      <c r="E495" s="20"/>
      <c r="F495" s="16"/>
      <c r="G495" s="16"/>
      <c r="H495" s="16"/>
      <c r="I495" s="15"/>
      <c r="J495" s="20"/>
      <c r="K495" s="16"/>
      <c r="L495" s="16"/>
      <c r="M495" s="17"/>
    </row>
    <row r="496" spans="1:14" x14ac:dyDescent="0.25">
      <c r="A496" s="118" t="s">
        <v>310</v>
      </c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20"/>
    </row>
    <row r="497" spans="1:16" x14ac:dyDescent="0.25">
      <c r="A497" s="121" t="s">
        <v>18</v>
      </c>
      <c r="B497" s="122"/>
      <c r="C497" s="122"/>
      <c r="D497" s="15">
        <v>24609230.760000002</v>
      </c>
      <c r="E497" s="15">
        <v>24609230.760000002</v>
      </c>
      <c r="F497" s="15"/>
      <c r="G497" s="16"/>
      <c r="H497" s="16"/>
      <c r="I497" s="15">
        <v>48131471.797330797</v>
      </c>
      <c r="J497" s="15">
        <v>48131471.797330797</v>
      </c>
      <c r="K497" s="15"/>
      <c r="L497" s="16"/>
      <c r="M497" s="17"/>
    </row>
    <row r="498" spans="1:16" x14ac:dyDescent="0.25">
      <c r="A498" s="18" t="s">
        <v>311</v>
      </c>
      <c r="B498" s="18" t="s">
        <v>20</v>
      </c>
      <c r="C498" s="19" t="s">
        <v>18</v>
      </c>
      <c r="D498" s="15">
        <v>24609230.760000002</v>
      </c>
      <c r="E498" s="20">
        <v>24609230.760000002</v>
      </c>
      <c r="F498" s="20"/>
      <c r="G498" s="16"/>
      <c r="H498" s="16"/>
      <c r="I498" s="15">
        <v>48131471.797330797</v>
      </c>
      <c r="J498" s="20">
        <v>48131471.797330797</v>
      </c>
      <c r="K498" s="20"/>
      <c r="L498" s="16"/>
      <c r="M498" s="17"/>
    </row>
    <row r="499" spans="1:16" x14ac:dyDescent="0.25">
      <c r="A499" s="118" t="s">
        <v>312</v>
      </c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20"/>
    </row>
    <row r="500" spans="1:16" x14ac:dyDescent="0.25">
      <c r="A500" s="121" t="s">
        <v>18</v>
      </c>
      <c r="B500" s="122"/>
      <c r="C500" s="122"/>
      <c r="D500" s="15">
        <v>4123333.25</v>
      </c>
      <c r="E500" s="16"/>
      <c r="F500" s="15">
        <v>4123333.25</v>
      </c>
      <c r="G500" s="16"/>
      <c r="H500" s="16"/>
      <c r="I500" s="15">
        <v>8064538.8703474998</v>
      </c>
      <c r="J500" s="16"/>
      <c r="K500" s="15">
        <v>8064538.8703474998</v>
      </c>
      <c r="L500" s="16"/>
      <c r="M500" s="17"/>
    </row>
    <row r="501" spans="1:16" x14ac:dyDescent="0.25">
      <c r="A501" s="18" t="s">
        <v>313</v>
      </c>
      <c r="B501" s="18" t="s">
        <v>20</v>
      </c>
      <c r="C501" s="19" t="s">
        <v>18</v>
      </c>
      <c r="D501" s="15">
        <v>4123333.25</v>
      </c>
      <c r="E501" s="16"/>
      <c r="F501" s="20">
        <v>4123333.25</v>
      </c>
      <c r="G501" s="16"/>
      <c r="H501" s="16"/>
      <c r="I501" s="15">
        <v>8064538.8703474998</v>
      </c>
      <c r="J501" s="16"/>
      <c r="K501" s="20">
        <v>8064538.8703474998</v>
      </c>
      <c r="L501" s="16"/>
      <c r="M501" s="17"/>
    </row>
    <row r="502" spans="1:16" x14ac:dyDescent="0.25">
      <c r="A502" s="18" t="s">
        <v>314</v>
      </c>
      <c r="B502" s="18" t="s">
        <v>20</v>
      </c>
      <c r="C502" s="19" t="s">
        <v>18</v>
      </c>
      <c r="D502" s="15"/>
      <c r="E502" s="16"/>
      <c r="F502" s="20"/>
      <c r="G502" s="16"/>
      <c r="H502" s="16"/>
      <c r="I502" s="15"/>
      <c r="J502" s="16"/>
      <c r="K502" s="20"/>
      <c r="L502" s="16"/>
      <c r="M502" s="17"/>
    </row>
    <row r="503" spans="1:16" x14ac:dyDescent="0.25">
      <c r="A503" s="118" t="s">
        <v>315</v>
      </c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20"/>
    </row>
    <row r="504" spans="1:16" x14ac:dyDescent="0.25">
      <c r="A504" s="121" t="s">
        <v>18</v>
      </c>
      <c r="B504" s="122"/>
      <c r="C504" s="122"/>
      <c r="D504" s="15">
        <v>7988425.5700000003</v>
      </c>
      <c r="E504" s="16"/>
      <c r="F504" s="15">
        <v>7988425.5700000003</v>
      </c>
      <c r="G504" s="16"/>
      <c r="H504" s="16"/>
      <c r="I504" s="15">
        <v>15624002.3825731</v>
      </c>
      <c r="J504" s="16"/>
      <c r="K504" s="15">
        <v>15624002.3825731</v>
      </c>
      <c r="L504" s="16"/>
      <c r="M504" s="17"/>
    </row>
    <row r="505" spans="1:16" x14ac:dyDescent="0.25">
      <c r="A505" s="18" t="s">
        <v>316</v>
      </c>
      <c r="B505" s="18" t="s">
        <v>20</v>
      </c>
      <c r="C505" s="19" t="s">
        <v>18</v>
      </c>
      <c r="D505" s="15">
        <v>7988425.5700000003</v>
      </c>
      <c r="E505" s="16"/>
      <c r="F505" s="20">
        <v>7988425.5700000003</v>
      </c>
      <c r="G505" s="16"/>
      <c r="H505" s="16"/>
      <c r="I505" s="15">
        <v>15624002.3825731</v>
      </c>
      <c r="J505" s="16"/>
      <c r="K505" s="20">
        <v>15624002.3825731</v>
      </c>
      <c r="L505" s="16"/>
      <c r="M505" s="17"/>
    </row>
    <row r="506" spans="1:16" x14ac:dyDescent="0.25">
      <c r="A506" s="125" t="s">
        <v>293</v>
      </c>
      <c r="B506" s="126"/>
      <c r="C506" s="126"/>
      <c r="D506" s="15"/>
      <c r="E506" s="15"/>
      <c r="F506" s="15"/>
      <c r="G506" s="16"/>
      <c r="H506" s="16"/>
      <c r="I506" s="15">
        <f>I504+I500+I497+I493+I489+I486</f>
        <v>907329553.05025136</v>
      </c>
      <c r="J506" s="15">
        <f t="shared" ref="J506" si="0">J504+J500+J497+J493+J489+J486</f>
        <v>50457431.797330797</v>
      </c>
      <c r="K506" s="15">
        <f>K504+K500+K497+K493+K489+K486</f>
        <v>856872121.25292063</v>
      </c>
      <c r="L506" s="16"/>
      <c r="M506" s="17"/>
    </row>
    <row r="507" spans="1:16" x14ac:dyDescent="0.25">
      <c r="A507" s="125" t="s">
        <v>317</v>
      </c>
      <c r="B507" s="126"/>
      <c r="C507" s="126"/>
      <c r="D507" s="15"/>
      <c r="E507" s="15"/>
      <c r="F507" s="15"/>
      <c r="G507" s="16"/>
      <c r="H507" s="15"/>
      <c r="I507" s="15">
        <f>I506</f>
        <v>907329553.05025136</v>
      </c>
      <c r="J507" s="15">
        <f t="shared" ref="J507" si="1">J506</f>
        <v>50457431.797330797</v>
      </c>
      <c r="K507" s="15">
        <f>K506</f>
        <v>856872121.25292063</v>
      </c>
      <c r="L507" s="15">
        <f t="shared" ref="L507:M507" si="2">L506</f>
        <v>0</v>
      </c>
      <c r="M507" s="15">
        <f t="shared" si="2"/>
        <v>0</v>
      </c>
    </row>
    <row r="508" spans="1:16" s="28" customFormat="1" ht="16.5" x14ac:dyDescent="0.25">
      <c r="A508" s="29" t="s">
        <v>318</v>
      </c>
      <c r="B508" s="30"/>
      <c r="C508" s="30"/>
      <c r="D508" s="31"/>
      <c r="E508" s="31"/>
      <c r="F508" s="30"/>
      <c r="G508" s="31"/>
      <c r="H508" s="31"/>
      <c r="I508" s="32" t="s">
        <v>4</v>
      </c>
      <c r="J508" s="33"/>
      <c r="K508" s="33"/>
      <c r="L508" s="30"/>
      <c r="M508" s="30"/>
      <c r="O508" s="34"/>
      <c r="P508" s="34"/>
    </row>
    <row r="509" spans="1:16" s="28" customFormat="1" x14ac:dyDescent="0.25">
      <c r="A509" s="24"/>
      <c r="B509" s="142" t="s">
        <v>10</v>
      </c>
      <c r="C509" s="128" t="s">
        <v>6</v>
      </c>
      <c r="D509" s="25"/>
      <c r="E509" s="130" t="s">
        <v>296</v>
      </c>
      <c r="F509" s="130"/>
      <c r="G509" s="130"/>
      <c r="H509" s="131"/>
      <c r="I509" s="25"/>
      <c r="J509" s="130" t="s">
        <v>297</v>
      </c>
      <c r="K509" s="130"/>
      <c r="L509" s="130"/>
      <c r="M509" s="131"/>
      <c r="O509" s="34"/>
      <c r="P509" s="34"/>
    </row>
    <row r="510" spans="1:16" s="28" customFormat="1" ht="25.5" x14ac:dyDescent="0.25">
      <c r="A510" s="26" t="s">
        <v>9</v>
      </c>
      <c r="B510" s="143"/>
      <c r="C510" s="129"/>
      <c r="D510" s="27" t="s">
        <v>298</v>
      </c>
      <c r="E510" s="27" t="s">
        <v>12</v>
      </c>
      <c r="F510" s="27" t="s">
        <v>13</v>
      </c>
      <c r="G510" s="27" t="s">
        <v>14</v>
      </c>
      <c r="H510" s="27" t="s">
        <v>15</v>
      </c>
      <c r="I510" s="27" t="s">
        <v>298</v>
      </c>
      <c r="J510" s="27" t="s">
        <v>12</v>
      </c>
      <c r="K510" s="27" t="s">
        <v>13</v>
      </c>
      <c r="L510" s="27" t="s">
        <v>14</v>
      </c>
      <c r="M510" s="27" t="s">
        <v>15</v>
      </c>
      <c r="O510" s="34"/>
      <c r="P510" s="34"/>
    </row>
    <row r="511" spans="1:16" s="28" customFormat="1" x14ac:dyDescent="0.25">
      <c r="A511" s="132" t="s">
        <v>52</v>
      </c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4"/>
    </row>
    <row r="512" spans="1:16" x14ac:dyDescent="0.25">
      <c r="A512" s="121" t="s">
        <v>18</v>
      </c>
      <c r="B512" s="122"/>
      <c r="C512" s="122"/>
      <c r="D512" s="15">
        <v>12330093.84</v>
      </c>
      <c r="E512" s="16"/>
      <c r="F512" s="15">
        <v>12330093.84</v>
      </c>
      <c r="G512" s="16"/>
      <c r="H512" s="16"/>
      <c r="I512" s="15">
        <v>24115567.4350872</v>
      </c>
      <c r="J512" s="16"/>
      <c r="K512" s="15">
        <v>24115567.4350872</v>
      </c>
      <c r="L512" s="16"/>
      <c r="M512" s="17"/>
    </row>
    <row r="513" spans="1:22" x14ac:dyDescent="0.25">
      <c r="A513" s="18" t="s">
        <v>319</v>
      </c>
      <c r="B513" s="18" t="s">
        <v>20</v>
      </c>
      <c r="C513" s="19" t="s">
        <v>18</v>
      </c>
      <c r="D513" s="15">
        <v>5912458.3099999996</v>
      </c>
      <c r="E513" s="16"/>
      <c r="F513" s="20">
        <v>5912458.3099999996</v>
      </c>
      <c r="G513" s="16"/>
      <c r="H513" s="16"/>
      <c r="I513" s="15">
        <v>11563763.3364473</v>
      </c>
      <c r="J513" s="16"/>
      <c r="K513" s="20">
        <v>11563763.3364473</v>
      </c>
      <c r="L513" s="16"/>
      <c r="M513" s="17"/>
    </row>
    <row r="514" spans="1:22" x14ac:dyDescent="0.25">
      <c r="A514" s="18" t="s">
        <v>320</v>
      </c>
      <c r="B514" s="18" t="s">
        <v>20</v>
      </c>
      <c r="C514" s="19" t="s">
        <v>18</v>
      </c>
      <c r="D514" s="15">
        <v>3775740.41</v>
      </c>
      <c r="E514" s="16"/>
      <c r="F514" s="20">
        <v>3775740.41</v>
      </c>
      <c r="G514" s="16"/>
      <c r="H514" s="16"/>
      <c r="I514" s="15">
        <v>7384706.3660902996</v>
      </c>
      <c r="J514" s="16"/>
      <c r="K514" s="20">
        <v>7384706.3660902996</v>
      </c>
      <c r="L514" s="16"/>
      <c r="M514" s="17"/>
    </row>
    <row r="515" spans="1:22" x14ac:dyDescent="0.25">
      <c r="A515" s="18" t="s">
        <v>321</v>
      </c>
      <c r="B515" s="18" t="s">
        <v>20</v>
      </c>
      <c r="C515" s="19" t="s">
        <v>18</v>
      </c>
      <c r="D515" s="15">
        <v>2641895.12</v>
      </c>
      <c r="E515" s="16"/>
      <c r="F515" s="20">
        <v>2641895.12</v>
      </c>
      <c r="G515" s="16"/>
      <c r="H515" s="16"/>
      <c r="I515" s="15">
        <v>5167097.7325496003</v>
      </c>
      <c r="J515" s="16"/>
      <c r="K515" s="20">
        <v>5167097.7325496003</v>
      </c>
      <c r="L515" s="16"/>
      <c r="M515" s="17"/>
    </row>
    <row r="516" spans="1:22" s="28" customFormat="1" x14ac:dyDescent="0.25">
      <c r="A516" s="135" t="s">
        <v>293</v>
      </c>
      <c r="B516" s="136"/>
      <c r="C516" s="136"/>
      <c r="D516" s="35"/>
      <c r="E516" s="35"/>
      <c r="F516" s="35"/>
      <c r="G516" s="35"/>
      <c r="H516" s="35"/>
      <c r="I516" s="36">
        <f>SUM(I513:I515)</f>
        <v>24115567.4350872</v>
      </c>
      <c r="J516" s="35"/>
      <c r="K516" s="36">
        <f>SUM(K513:K515)</f>
        <v>24115567.4350872</v>
      </c>
      <c r="L516" s="37"/>
      <c r="M516" s="38"/>
      <c r="O516" s="34"/>
      <c r="P516" s="34"/>
    </row>
    <row r="517" spans="1:22" s="28" customFormat="1" x14ac:dyDescent="0.25">
      <c r="A517" s="137" t="s">
        <v>322</v>
      </c>
      <c r="B517" s="138"/>
      <c r="C517" s="139"/>
      <c r="D517" s="39" t="s">
        <v>323</v>
      </c>
      <c r="E517" s="39" t="s">
        <v>323</v>
      </c>
      <c r="F517" s="39" t="s">
        <v>323</v>
      </c>
      <c r="G517" s="40" t="s">
        <v>323</v>
      </c>
      <c r="H517" s="40" t="s">
        <v>323</v>
      </c>
      <c r="I517" s="36">
        <f>I516</f>
        <v>24115567.4350872</v>
      </c>
      <c r="J517" s="40" t="s">
        <v>323</v>
      </c>
      <c r="K517" s="41">
        <f>K516</f>
        <v>24115567.4350872</v>
      </c>
      <c r="L517" s="40" t="s">
        <v>323</v>
      </c>
      <c r="M517" s="40" t="s">
        <v>323</v>
      </c>
      <c r="O517" s="42"/>
      <c r="P517" s="34"/>
    </row>
    <row r="518" spans="1:22" s="28" customFormat="1" x14ac:dyDescent="0.25">
      <c r="A518" s="43"/>
      <c r="B518" s="37"/>
      <c r="C518" s="37"/>
      <c r="D518" s="44"/>
      <c r="E518" s="44"/>
      <c r="F518" s="44"/>
      <c r="G518" s="45"/>
      <c r="H518" s="45"/>
      <c r="I518" s="36"/>
      <c r="J518" s="45"/>
      <c r="K518" s="36"/>
      <c r="L518" s="45"/>
      <c r="M518" s="45"/>
      <c r="O518" s="46"/>
      <c r="P518" s="34"/>
    </row>
    <row r="519" spans="1:22" s="28" customFormat="1" x14ac:dyDescent="0.25">
      <c r="A519" s="140" t="s">
        <v>324</v>
      </c>
      <c r="B519" s="141"/>
      <c r="C519" s="141"/>
      <c r="D519" s="47" t="s">
        <v>323</v>
      </c>
      <c r="E519" s="47" t="s">
        <v>323</v>
      </c>
      <c r="F519" s="47" t="s">
        <v>323</v>
      </c>
      <c r="G519" s="47" t="s">
        <v>323</v>
      </c>
      <c r="H519" s="47" t="s">
        <v>323</v>
      </c>
      <c r="I519" s="48">
        <f>I517+I507+I480</f>
        <v>8924620790.6047878</v>
      </c>
      <c r="J519" s="48">
        <f>J507+J480</f>
        <v>5177738400.7037411</v>
      </c>
      <c r="K519" s="48">
        <f>K517+K507+K480</f>
        <v>3655088107.367898</v>
      </c>
      <c r="L519" s="48">
        <f>L480</f>
        <v>45295935.056131698</v>
      </c>
      <c r="M519" s="48">
        <f>M480</f>
        <v>46498347.477023698</v>
      </c>
      <c r="O519" s="34"/>
      <c r="P519" s="34"/>
    </row>
    <row r="520" spans="1:22" customForma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</row>
    <row r="521" spans="1:22" customFormat="1" x14ac:dyDescent="0.25">
      <c r="A521" s="50" t="s">
        <v>325</v>
      </c>
      <c r="B521" s="51"/>
      <c r="C521" s="51"/>
      <c r="D521" s="51"/>
      <c r="E521" s="51"/>
      <c r="F521" s="51"/>
      <c r="G521" s="51"/>
      <c r="H521" s="51"/>
      <c r="I521" s="51" t="s">
        <v>4</v>
      </c>
      <c r="J521" s="51"/>
      <c r="K521" s="52"/>
      <c r="L521" s="52"/>
      <c r="M521" s="52"/>
    </row>
    <row r="522" spans="1:22" customFormat="1" x14ac:dyDescent="0.25">
      <c r="A522" s="53" t="s">
        <v>326</v>
      </c>
      <c r="B522" s="53"/>
      <c r="C522" s="53"/>
      <c r="D522" s="53"/>
      <c r="E522" s="51"/>
      <c r="F522" s="51"/>
      <c r="G522" s="51"/>
      <c r="H522" s="51"/>
      <c r="I522" s="51"/>
      <c r="J522" s="51"/>
      <c r="K522" s="52"/>
      <c r="L522" s="52"/>
      <c r="M522" s="52"/>
    </row>
    <row r="523" spans="1:22" s="55" customFormat="1" x14ac:dyDescent="0.25">
      <c r="A523" s="53" t="s">
        <v>327</v>
      </c>
      <c r="B523" s="53"/>
      <c r="C523" s="53"/>
      <c r="D523" s="51"/>
      <c r="E523" s="51"/>
      <c r="F523" s="51"/>
      <c r="G523" s="51"/>
      <c r="H523" s="51"/>
      <c r="I523" s="51"/>
      <c r="J523" s="51"/>
      <c r="K523" s="54"/>
      <c r="L523" s="54"/>
      <c r="M523" s="54"/>
      <c r="N523"/>
      <c r="O523"/>
      <c r="P523"/>
      <c r="Q523"/>
      <c r="R523"/>
      <c r="S523"/>
      <c r="T523"/>
      <c r="U523"/>
      <c r="V523"/>
    </row>
    <row r="524" spans="1:22" customFormat="1" x14ac:dyDescent="0.25">
      <c r="A524" s="53" t="s">
        <v>328</v>
      </c>
      <c r="B524" s="53"/>
      <c r="C524" s="53"/>
      <c r="D524" s="53"/>
      <c r="E524" s="53"/>
      <c r="F524" s="53"/>
      <c r="G524" s="53"/>
      <c r="H524" s="53"/>
      <c r="I524" s="53"/>
      <c r="J524" s="51"/>
      <c r="K524" s="52"/>
      <c r="L524" s="52"/>
      <c r="M524" s="52"/>
    </row>
    <row r="525" spans="1:22" customFormat="1" x14ac:dyDescent="0.25">
      <c r="A525" s="53" t="s">
        <v>329</v>
      </c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</row>
    <row r="526" spans="1:22" customFormat="1" x14ac:dyDescent="0.25">
      <c r="A526" s="53" t="s">
        <v>330</v>
      </c>
      <c r="B526" s="53"/>
      <c r="C526" s="53"/>
      <c r="D526" s="53"/>
      <c r="E526" s="53"/>
      <c r="F526" s="53"/>
      <c r="G526" s="51"/>
      <c r="H526" s="51"/>
      <c r="I526" s="51"/>
      <c r="J526" s="51"/>
      <c r="K526" s="52"/>
      <c r="L526" s="52"/>
      <c r="M526" s="52"/>
    </row>
    <row r="527" spans="1:22" customFormat="1" x14ac:dyDescent="0.25">
      <c r="A527" s="53" t="s">
        <v>331</v>
      </c>
      <c r="B527" s="53"/>
      <c r="C527" s="53"/>
      <c r="D527" s="53"/>
      <c r="E527" s="53"/>
      <c r="F527" s="53"/>
      <c r="G527" s="53"/>
      <c r="H527" s="53"/>
      <c r="I527" s="51"/>
      <c r="J527" s="51"/>
      <c r="K527" s="52"/>
      <c r="L527" s="52"/>
      <c r="M527" s="52"/>
    </row>
    <row r="528" spans="1:22" customFormat="1" x14ac:dyDescent="0.25">
      <c r="A528" s="53" t="s">
        <v>332</v>
      </c>
      <c r="B528" s="53"/>
      <c r="C528" s="53"/>
      <c r="D528" s="53"/>
      <c r="E528" s="53"/>
      <c r="F528" s="53"/>
      <c r="G528" s="53"/>
      <c r="H528" s="51"/>
      <c r="I528" s="51"/>
      <c r="J528" s="51"/>
      <c r="K528" s="52"/>
      <c r="L528" s="52"/>
      <c r="M528" s="52"/>
    </row>
    <row r="529" spans="1:22" customFormat="1" x14ac:dyDescent="0.25">
      <c r="A529" s="53" t="s">
        <v>333</v>
      </c>
      <c r="B529" s="53"/>
      <c r="C529" s="53"/>
      <c r="D529" s="53"/>
      <c r="E529" s="53"/>
      <c r="F529" s="53"/>
      <c r="G529" s="53"/>
      <c r="H529" s="53"/>
      <c r="I529" s="53"/>
      <c r="J529" s="51"/>
      <c r="K529" s="52"/>
      <c r="L529" s="52"/>
      <c r="M529" s="52"/>
    </row>
    <row r="530" spans="1:22" customFormat="1" x14ac:dyDescent="0.25">
      <c r="A530" s="53" t="s">
        <v>334</v>
      </c>
      <c r="B530" s="53"/>
      <c r="C530" s="53"/>
      <c r="D530" s="53"/>
      <c r="E530" s="53"/>
      <c r="F530" s="51"/>
      <c r="G530" s="51"/>
      <c r="H530" s="51"/>
      <c r="I530" s="51"/>
      <c r="J530" s="51"/>
      <c r="K530" s="52"/>
      <c r="L530" s="52"/>
      <c r="M530" s="52"/>
    </row>
    <row r="531" spans="1:22" customFormat="1" x14ac:dyDescent="0.25">
      <c r="A531" s="53" t="s">
        <v>335</v>
      </c>
      <c r="B531" s="53"/>
      <c r="C531" s="53"/>
      <c r="D531" s="53"/>
      <c r="E531" s="53"/>
      <c r="F531" s="51"/>
      <c r="G531" s="51"/>
      <c r="H531" s="51"/>
      <c r="I531" s="51"/>
      <c r="J531" s="51"/>
      <c r="K531" s="52"/>
      <c r="L531" s="52"/>
      <c r="M531" s="52"/>
    </row>
    <row r="532" spans="1:22" customFormat="1" x14ac:dyDescent="0.25">
      <c r="A532" s="53" t="s">
        <v>336</v>
      </c>
      <c r="B532" s="53"/>
      <c r="C532" s="53"/>
      <c r="D532" s="53"/>
      <c r="E532" s="53"/>
      <c r="F532" s="53"/>
      <c r="G532" s="53"/>
      <c r="H532" s="53"/>
      <c r="I532" s="51"/>
      <c r="J532" s="51"/>
      <c r="K532" s="52"/>
      <c r="L532" s="52"/>
      <c r="M532" s="52"/>
    </row>
    <row r="533" spans="1:22" customFormat="1" x14ac:dyDescent="0.25">
      <c r="A533" s="53" t="s">
        <v>337</v>
      </c>
      <c r="B533" s="53"/>
      <c r="C533" s="53"/>
      <c r="D533" s="53"/>
      <c r="E533" s="53"/>
      <c r="F533" s="53"/>
      <c r="G533" s="53"/>
      <c r="H533" s="53"/>
      <c r="I533" s="53"/>
      <c r="J533" s="53"/>
      <c r="K533" s="52"/>
      <c r="L533" s="52"/>
      <c r="M533" s="52"/>
    </row>
    <row r="534" spans="1:22" s="55" customFormat="1" x14ac:dyDescent="0.25">
      <c r="A534" s="53" t="s">
        <v>338</v>
      </c>
      <c r="B534" s="53"/>
      <c r="C534" s="53"/>
      <c r="D534" s="53"/>
      <c r="E534" s="53"/>
      <c r="F534" s="53"/>
      <c r="G534" s="53"/>
      <c r="H534" s="53"/>
      <c r="I534" s="51"/>
      <c r="J534" s="51"/>
      <c r="K534" s="52"/>
      <c r="L534" s="52"/>
      <c r="M534" s="52"/>
      <c r="N534"/>
      <c r="O534"/>
      <c r="P534"/>
      <c r="Q534"/>
      <c r="R534"/>
      <c r="S534"/>
      <c r="T534"/>
      <c r="U534"/>
      <c r="V534"/>
    </row>
    <row r="535" spans="1:22" customForma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</row>
    <row r="536" spans="1:22" s="57" customFormat="1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</row>
    <row r="537" spans="1:22" s="57" customFormat="1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8"/>
      <c r="L537" s="59"/>
      <c r="M537" s="58"/>
    </row>
    <row r="538" spans="1:22" s="57" customFormat="1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8"/>
      <c r="L538" s="59"/>
      <c r="M538" s="58"/>
    </row>
  </sheetData>
  <mergeCells count="150">
    <mergeCell ref="J509:M509"/>
    <mergeCell ref="A511:M511"/>
    <mergeCell ref="A512:C512"/>
    <mergeCell ref="A516:C516"/>
    <mergeCell ref="A517:C517"/>
    <mergeCell ref="A519:C519"/>
    <mergeCell ref="A504:C504"/>
    <mergeCell ref="A506:C506"/>
    <mergeCell ref="A507:C507"/>
    <mergeCell ref="B509:B510"/>
    <mergeCell ref="C509:C510"/>
    <mergeCell ref="E509:H509"/>
    <mergeCell ref="A493:C493"/>
    <mergeCell ref="A496:M496"/>
    <mergeCell ref="A497:C497"/>
    <mergeCell ref="A499:M499"/>
    <mergeCell ref="A500:C500"/>
    <mergeCell ref="A503:M503"/>
    <mergeCell ref="A485:M485"/>
    <mergeCell ref="A486:C486"/>
    <mergeCell ref="A488:M488"/>
    <mergeCell ref="A489:C489"/>
    <mergeCell ref="A490:A491"/>
    <mergeCell ref="A492:M492"/>
    <mergeCell ref="A480:C480"/>
    <mergeCell ref="A481:N481"/>
    <mergeCell ref="C482:C483"/>
    <mergeCell ref="E482:H482"/>
    <mergeCell ref="J482:M482"/>
    <mergeCell ref="A484:M484"/>
    <mergeCell ref="A469:M469"/>
    <mergeCell ref="A470:C470"/>
    <mergeCell ref="A472:A473"/>
    <mergeCell ref="A474:M474"/>
    <mergeCell ref="A475:C475"/>
    <mergeCell ref="A479:C479"/>
    <mergeCell ref="A385:C385"/>
    <mergeCell ref="A386:C386"/>
    <mergeCell ref="A457:M457"/>
    <mergeCell ref="A458:C458"/>
    <mergeCell ref="A464:M464"/>
    <mergeCell ref="A465:C465"/>
    <mergeCell ref="A353:M353"/>
    <mergeCell ref="A354:C354"/>
    <mergeCell ref="A357:A358"/>
    <mergeCell ref="A363:M363"/>
    <mergeCell ref="A364:C364"/>
    <mergeCell ref="A384:M384"/>
    <mergeCell ref="A320:A321"/>
    <mergeCell ref="A322:A327"/>
    <mergeCell ref="A329:A333"/>
    <mergeCell ref="A334:A339"/>
    <mergeCell ref="A341:A349"/>
    <mergeCell ref="A350:A352"/>
    <mergeCell ref="A301:C301"/>
    <mergeCell ref="A312:M312"/>
    <mergeCell ref="A313:C313"/>
    <mergeCell ref="A317:M317"/>
    <mergeCell ref="A318:C318"/>
    <mergeCell ref="A319:C319"/>
    <mergeCell ref="A289:C289"/>
    <mergeCell ref="A291:A292"/>
    <mergeCell ref="A293:A294"/>
    <mergeCell ref="A295:A296"/>
    <mergeCell ref="A299:M299"/>
    <mergeCell ref="A300:C300"/>
    <mergeCell ref="A273:C273"/>
    <mergeCell ref="A274:C274"/>
    <mergeCell ref="A283:M283"/>
    <mergeCell ref="A284:C284"/>
    <mergeCell ref="A285:A286"/>
    <mergeCell ref="A288:M288"/>
    <mergeCell ref="A263:M263"/>
    <mergeCell ref="A264:C264"/>
    <mergeCell ref="A265:A267"/>
    <mergeCell ref="A268:M268"/>
    <mergeCell ref="A269:C269"/>
    <mergeCell ref="A272:M272"/>
    <mergeCell ref="A226:A231"/>
    <mergeCell ref="A232:A241"/>
    <mergeCell ref="A242:A249"/>
    <mergeCell ref="A250:A258"/>
    <mergeCell ref="A260:M260"/>
    <mergeCell ref="A261:C261"/>
    <mergeCell ref="A185:A190"/>
    <mergeCell ref="A191:A197"/>
    <mergeCell ref="A199:A204"/>
    <mergeCell ref="A205:A209"/>
    <mergeCell ref="A210:A218"/>
    <mergeCell ref="A219:A225"/>
    <mergeCell ref="A139:A157"/>
    <mergeCell ref="A158:A167"/>
    <mergeCell ref="A168:A171"/>
    <mergeCell ref="A173:A177"/>
    <mergeCell ref="A178:A181"/>
    <mergeCell ref="A182:A184"/>
    <mergeCell ref="A110:C110"/>
    <mergeCell ref="A111:C111"/>
    <mergeCell ref="A112:A117"/>
    <mergeCell ref="A120:A127"/>
    <mergeCell ref="A129:A132"/>
    <mergeCell ref="A133:A138"/>
    <mergeCell ref="A86:A87"/>
    <mergeCell ref="A88:A89"/>
    <mergeCell ref="A96:A97"/>
    <mergeCell ref="A102:A103"/>
    <mergeCell ref="A105:A106"/>
    <mergeCell ref="A109:M109"/>
    <mergeCell ref="A60:C60"/>
    <mergeCell ref="A63:M63"/>
    <mergeCell ref="A64:C64"/>
    <mergeCell ref="A65:A66"/>
    <mergeCell ref="A70:A71"/>
    <mergeCell ref="A80:A82"/>
    <mergeCell ref="A52:M52"/>
    <mergeCell ref="A53:C53"/>
    <mergeCell ref="A54:C54"/>
    <mergeCell ref="A57:C57"/>
    <mergeCell ref="A58:M58"/>
    <mergeCell ref="A59:M59"/>
    <mergeCell ref="A43:C43"/>
    <mergeCell ref="A44:A45"/>
    <mergeCell ref="A46:M46"/>
    <mergeCell ref="A47:C47"/>
    <mergeCell ref="A49:M49"/>
    <mergeCell ref="A50:C50"/>
    <mergeCell ref="A32:M32"/>
    <mergeCell ref="A33:C33"/>
    <mergeCell ref="A35:M35"/>
    <mergeCell ref="A36:C36"/>
    <mergeCell ref="A37:A41"/>
    <mergeCell ref="A42:M42"/>
    <mergeCell ref="A27:M27"/>
    <mergeCell ref="A28:C28"/>
    <mergeCell ref="A29:C29"/>
    <mergeCell ref="A13:M13"/>
    <mergeCell ref="A14:M14"/>
    <mergeCell ref="A15:C15"/>
    <mergeCell ref="A17:M17"/>
    <mergeCell ref="A18:C18"/>
    <mergeCell ref="A19:C19"/>
    <mergeCell ref="A4:N8"/>
    <mergeCell ref="A9:N9"/>
    <mergeCell ref="A10:N10"/>
    <mergeCell ref="C11:C12"/>
    <mergeCell ref="E11:H11"/>
    <mergeCell ref="J11:M11"/>
    <mergeCell ref="A22:M22"/>
    <mergeCell ref="A23:C23"/>
    <mergeCell ref="A24:C24"/>
  </mergeCells>
  <pageMargins left="0.7" right="0.7" top="0.75" bottom="0.75" header="0.3" footer="0.3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workbookViewId="0">
      <selection activeCell="K40" sqref="K40:M44"/>
    </sheetView>
  </sheetViews>
  <sheetFormatPr defaultRowHeight="15" x14ac:dyDescent="0.25"/>
  <cols>
    <col min="1" max="1" width="28.42578125" style="52" customWidth="1"/>
    <col min="2" max="2" width="6" style="52" customWidth="1"/>
    <col min="3" max="3" width="7.7109375" style="52" customWidth="1"/>
    <col min="4" max="4" width="12" style="52" customWidth="1"/>
    <col min="5" max="5" width="10.7109375" style="52" customWidth="1"/>
    <col min="6" max="6" width="12.5703125" style="52" customWidth="1"/>
    <col min="7" max="8" width="10.7109375" style="52" customWidth="1"/>
    <col min="9" max="9" width="12.5703125" style="52" customWidth="1"/>
    <col min="10" max="10" width="10.7109375" style="52" customWidth="1"/>
    <col min="11" max="11" width="12.140625" style="52" customWidth="1"/>
    <col min="12" max="13" width="10.7109375" style="52" customWidth="1"/>
    <col min="14" max="14" width="0.7109375" style="52" customWidth="1"/>
    <col min="15" max="22" width="9.140625" style="52"/>
    <col min="23" max="16383" width="0" style="52" hidden="1" customWidth="1"/>
    <col min="16384" max="16384" width="13.85546875" style="52" customWidth="1"/>
  </cols>
  <sheetData>
    <row r="1" spans="1:13" s="61" customFormat="1" ht="12.75" x14ac:dyDescent="0.2">
      <c r="A1" s="60" t="s">
        <v>0</v>
      </c>
      <c r="M1" s="62"/>
    </row>
    <row r="2" spans="1:13" s="61" customFormat="1" ht="12.75" x14ac:dyDescent="0.2">
      <c r="A2" s="60" t="s">
        <v>1</v>
      </c>
    </row>
    <row r="3" spans="1:13" s="61" customFormat="1" ht="12.75" x14ac:dyDescent="0.2"/>
    <row r="4" spans="1:13" s="61" customFormat="1" ht="12.75" x14ac:dyDescent="0.2"/>
    <row r="5" spans="1:13" s="61" customFormat="1" ht="12.75" x14ac:dyDescent="0.2">
      <c r="A5" s="63"/>
      <c r="D5" s="64" t="s">
        <v>339</v>
      </c>
      <c r="E5" s="65"/>
      <c r="F5" s="65"/>
      <c r="G5" s="65"/>
      <c r="H5" s="66"/>
      <c r="I5" s="66"/>
      <c r="J5" s="66"/>
    </row>
    <row r="6" spans="1:13" s="57" customFormat="1" x14ac:dyDescent="0.25">
      <c r="A6" s="67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s="57" customFormat="1" x14ac:dyDescent="0.25">
      <c r="A7" s="67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s="57" customFormat="1" x14ac:dyDescent="0.25">
      <c r="A8" s="68" t="s">
        <v>340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s="57" customFormat="1" ht="11.85" customHeight="1" x14ac:dyDescent="0.25">
      <c r="A9" s="147" t="s">
        <v>3</v>
      </c>
      <c r="B9" s="147" t="s">
        <v>10</v>
      </c>
      <c r="C9" s="147" t="s">
        <v>6</v>
      </c>
      <c r="D9" s="149" t="s">
        <v>296</v>
      </c>
      <c r="E9" s="150"/>
      <c r="F9" s="150"/>
      <c r="G9" s="150"/>
      <c r="H9" s="151"/>
      <c r="I9" s="149" t="s">
        <v>341</v>
      </c>
      <c r="J9" s="150"/>
      <c r="K9" s="150"/>
      <c r="L9" s="150"/>
      <c r="M9" s="151"/>
    </row>
    <row r="10" spans="1:13" s="57" customFormat="1" ht="29.25" customHeight="1" x14ac:dyDescent="0.25">
      <c r="A10" s="148"/>
      <c r="B10" s="148"/>
      <c r="C10" s="148"/>
      <c r="D10" s="69" t="s">
        <v>11</v>
      </c>
      <c r="E10" s="69" t="s">
        <v>12</v>
      </c>
      <c r="F10" s="69" t="s">
        <v>13</v>
      </c>
      <c r="G10" s="69" t="s">
        <v>14</v>
      </c>
      <c r="H10" s="69" t="s">
        <v>15</v>
      </c>
      <c r="I10" s="70" t="s">
        <v>11</v>
      </c>
      <c r="J10" s="69" t="s">
        <v>12</v>
      </c>
      <c r="K10" s="69" t="s">
        <v>13</v>
      </c>
      <c r="L10" s="69" t="s">
        <v>14</v>
      </c>
      <c r="M10" s="69" t="s">
        <v>15</v>
      </c>
    </row>
    <row r="11" spans="1:13" s="57" customFormat="1" ht="11.85" customHeight="1" x14ac:dyDescent="0.25">
      <c r="A11" s="144" t="s">
        <v>303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6"/>
      <c r="L11" s="71"/>
      <c r="M11" s="72"/>
    </row>
    <row r="12" spans="1:13" s="75" customFormat="1" ht="11.85" customHeight="1" x14ac:dyDescent="0.25">
      <c r="A12" s="153" t="s">
        <v>52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5"/>
      <c r="L12" s="73"/>
      <c r="M12" s="74"/>
    </row>
    <row r="13" spans="1:13" s="78" customFormat="1" ht="11.85" customHeight="1" x14ac:dyDescent="0.25">
      <c r="A13" s="156" t="s">
        <v>18</v>
      </c>
      <c r="B13" s="156"/>
      <c r="C13" s="156"/>
      <c r="D13" s="76">
        <f>SUM(D14:D20)</f>
        <v>118380684.00999999</v>
      </c>
      <c r="E13" s="76"/>
      <c r="F13" s="76">
        <f t="shared" ref="F13:K13" si="0">SUM(F14:F20)</f>
        <v>118380684.00999999</v>
      </c>
      <c r="G13" s="76"/>
      <c r="H13" s="76"/>
      <c r="I13" s="76">
        <f t="shared" si="0"/>
        <v>231532493.20727828</v>
      </c>
      <c r="J13" s="76"/>
      <c r="K13" s="76">
        <f t="shared" si="0"/>
        <v>231532493.20727828</v>
      </c>
      <c r="L13" s="77"/>
      <c r="M13" s="77"/>
    </row>
    <row r="14" spans="1:13" s="78" customFormat="1" ht="11.85" customHeight="1" x14ac:dyDescent="0.25">
      <c r="A14" s="157" t="s">
        <v>342</v>
      </c>
      <c r="B14" s="79" t="s">
        <v>20</v>
      </c>
      <c r="C14" s="80" t="s">
        <v>18</v>
      </c>
      <c r="D14" s="81">
        <v>18750000</v>
      </c>
      <c r="E14" s="82"/>
      <c r="F14" s="81">
        <v>18750000</v>
      </c>
      <c r="G14" s="77"/>
      <c r="H14" s="77"/>
      <c r="I14" s="81">
        <v>36671812.5</v>
      </c>
      <c r="J14" s="82"/>
      <c r="K14" s="83">
        <v>36671812.5</v>
      </c>
      <c r="L14" s="77"/>
      <c r="M14" s="77"/>
    </row>
    <row r="15" spans="1:13" s="78" customFormat="1" ht="11.85" customHeight="1" x14ac:dyDescent="0.25">
      <c r="A15" s="157"/>
      <c r="B15" s="79" t="s">
        <v>32</v>
      </c>
      <c r="C15" s="80" t="s">
        <v>18</v>
      </c>
      <c r="D15" s="81">
        <v>25018803.989999998</v>
      </c>
      <c r="E15" s="81"/>
      <c r="F15" s="81">
        <v>25018803.989999998</v>
      </c>
      <c r="G15" s="84"/>
      <c r="H15" s="84"/>
      <c r="I15" s="81">
        <v>48932527.4077617</v>
      </c>
      <c r="J15" s="81"/>
      <c r="K15" s="83">
        <v>48932527.4077617</v>
      </c>
      <c r="L15" s="77"/>
      <c r="M15" s="77"/>
    </row>
    <row r="16" spans="1:13" s="78" customFormat="1" ht="11.85" customHeight="1" x14ac:dyDescent="0.25">
      <c r="A16" s="157"/>
      <c r="B16" s="79" t="s">
        <v>33</v>
      </c>
      <c r="C16" s="80" t="s">
        <v>18</v>
      </c>
      <c r="D16" s="81">
        <v>12293676.060000001</v>
      </c>
      <c r="E16" s="81"/>
      <c r="F16" s="81">
        <v>12293676.060000001</v>
      </c>
      <c r="G16" s="84"/>
      <c r="H16" s="84"/>
      <c r="I16" s="81">
        <v>24044340.448429801</v>
      </c>
      <c r="J16" s="81"/>
      <c r="K16" s="83">
        <v>24044340.448429801</v>
      </c>
      <c r="L16" s="77"/>
      <c r="M16" s="77"/>
    </row>
    <row r="17" spans="1:13" s="78" customFormat="1" ht="11.85" customHeight="1" x14ac:dyDescent="0.25">
      <c r="A17" s="157"/>
      <c r="B17" s="79" t="s">
        <v>34</v>
      </c>
      <c r="C17" s="80" t="s">
        <v>18</v>
      </c>
      <c r="D17" s="81">
        <v>4434945.21</v>
      </c>
      <c r="E17" s="82"/>
      <c r="F17" s="81">
        <v>4434945.21</v>
      </c>
      <c r="G17" s="77"/>
      <c r="H17" s="77"/>
      <c r="I17" s="81">
        <v>8673998.8900742996</v>
      </c>
      <c r="J17" s="82"/>
      <c r="K17" s="83">
        <v>8673998.8900742996</v>
      </c>
      <c r="L17" s="77"/>
      <c r="M17" s="77"/>
    </row>
    <row r="18" spans="1:13" s="90" customFormat="1" ht="11.85" customHeight="1" x14ac:dyDescent="0.25">
      <c r="A18" s="85" t="s">
        <v>343</v>
      </c>
      <c r="B18" s="85" t="s">
        <v>20</v>
      </c>
      <c r="C18" s="86" t="s">
        <v>18</v>
      </c>
      <c r="D18" s="87">
        <v>53539636</v>
      </c>
      <c r="E18" s="81"/>
      <c r="F18" s="87">
        <v>53539636</v>
      </c>
      <c r="G18" s="84"/>
      <c r="H18" s="84"/>
      <c r="I18" s="87">
        <v>104714426.27788</v>
      </c>
      <c r="J18" s="81"/>
      <c r="K18" s="88">
        <v>104714426.27788</v>
      </c>
      <c r="L18" s="89"/>
      <c r="M18" s="89"/>
    </row>
    <row r="19" spans="1:13" s="90" customFormat="1" ht="11.85" customHeight="1" x14ac:dyDescent="0.25">
      <c r="A19" s="85" t="s">
        <v>344</v>
      </c>
      <c r="B19" s="85" t="s">
        <v>20</v>
      </c>
      <c r="C19" s="86" t="s">
        <v>18</v>
      </c>
      <c r="D19" s="87">
        <v>3499999.96</v>
      </c>
      <c r="E19" s="81"/>
      <c r="F19" s="87">
        <v>3499999.96</v>
      </c>
      <c r="G19" s="84"/>
      <c r="H19" s="84"/>
      <c r="I19" s="87">
        <v>6845404.9217667999</v>
      </c>
      <c r="J19" s="81"/>
      <c r="K19" s="88">
        <v>6845404.9217667999</v>
      </c>
      <c r="L19" s="89"/>
      <c r="M19" s="89"/>
    </row>
    <row r="20" spans="1:13" s="90" customFormat="1" ht="11.85" customHeight="1" x14ac:dyDescent="0.25">
      <c r="A20" s="85" t="s">
        <v>345</v>
      </c>
      <c r="B20" s="85" t="s">
        <v>20</v>
      </c>
      <c r="C20" s="86" t="s">
        <v>18</v>
      </c>
      <c r="D20" s="87">
        <v>843622.79</v>
      </c>
      <c r="E20" s="81"/>
      <c r="F20" s="87">
        <v>843622.79</v>
      </c>
      <c r="G20" s="84"/>
      <c r="H20" s="84"/>
      <c r="I20" s="87">
        <v>1649982.7613657</v>
      </c>
      <c r="J20" s="81"/>
      <c r="K20" s="88">
        <v>1649982.7613657</v>
      </c>
      <c r="L20" s="89"/>
      <c r="M20" s="89"/>
    </row>
    <row r="21" spans="1:13" s="75" customFormat="1" ht="11.85" customHeight="1" x14ac:dyDescent="0.25">
      <c r="A21" s="153" t="s">
        <v>128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5"/>
      <c r="L21" s="73"/>
      <c r="M21" s="74"/>
    </row>
    <row r="22" spans="1:13" s="78" customFormat="1" ht="11.85" customHeight="1" x14ac:dyDescent="0.25">
      <c r="A22" s="156" t="s">
        <v>18</v>
      </c>
      <c r="B22" s="156"/>
      <c r="C22" s="156"/>
      <c r="D22" s="76">
        <f>SUM(D23)</f>
        <v>1002753.54</v>
      </c>
      <c r="E22" s="76"/>
      <c r="F22" s="76">
        <f t="shared" ref="F22" si="1">SUM(F23)</f>
        <v>1002753.54</v>
      </c>
      <c r="G22" s="76"/>
      <c r="H22" s="76"/>
      <c r="I22" s="76">
        <f>SUM(I23)</f>
        <v>1961215.4561381999</v>
      </c>
      <c r="J22" s="76"/>
      <c r="K22" s="76">
        <f>SUM(K23)</f>
        <v>1961215.4561381999</v>
      </c>
      <c r="L22" s="76"/>
      <c r="M22" s="76"/>
    </row>
    <row r="23" spans="1:13" s="78" customFormat="1" ht="11.85" customHeight="1" x14ac:dyDescent="0.25">
      <c r="A23" s="85" t="s">
        <v>346</v>
      </c>
      <c r="B23" s="79" t="s">
        <v>20</v>
      </c>
      <c r="C23" s="80" t="s">
        <v>18</v>
      </c>
      <c r="D23" s="87">
        <v>1002753.54</v>
      </c>
      <c r="E23" s="91"/>
      <c r="F23" s="92">
        <v>1002753.54</v>
      </c>
      <c r="G23" s="93"/>
      <c r="H23" s="93"/>
      <c r="I23" s="92">
        <v>1961215.4561381999</v>
      </c>
      <c r="J23" s="94"/>
      <c r="K23" s="92">
        <v>1961215.4561381999</v>
      </c>
      <c r="L23" s="77"/>
      <c r="M23" s="77"/>
    </row>
    <row r="24" spans="1:13" s="90" customFormat="1" ht="11.85" customHeight="1" x14ac:dyDescent="0.25">
      <c r="A24" s="158" t="s">
        <v>347</v>
      </c>
      <c r="B24" s="158"/>
      <c r="C24" s="158"/>
      <c r="D24" s="95"/>
      <c r="E24" s="96"/>
      <c r="F24" s="95"/>
      <c r="G24" s="95"/>
      <c r="H24" s="95"/>
      <c r="I24" s="95">
        <f>I13+I22</f>
        <v>233493708.66341648</v>
      </c>
      <c r="J24" s="95"/>
      <c r="K24" s="95">
        <f>K13+K22</f>
        <v>233493708.66341648</v>
      </c>
      <c r="L24" s="95"/>
      <c r="M24" s="95"/>
    </row>
    <row r="25" spans="1:13" s="57" customFormat="1" ht="11.85" customHeight="1" x14ac:dyDescent="0.25">
      <c r="A25" s="97" t="s">
        <v>348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13" s="57" customFormat="1" ht="11.85" customHeight="1" x14ac:dyDescent="0.25">
      <c r="A26" s="99" t="s">
        <v>349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</row>
    <row r="27" spans="1:13" s="57" customFormat="1" ht="11.85" customHeight="1" x14ac:dyDescent="0.25">
      <c r="A27" s="147" t="s">
        <v>9</v>
      </c>
      <c r="B27" s="160" t="s">
        <v>10</v>
      </c>
      <c r="C27" s="147" t="s">
        <v>6</v>
      </c>
      <c r="D27" s="149" t="s">
        <v>350</v>
      </c>
      <c r="E27" s="150"/>
      <c r="F27" s="150"/>
      <c r="G27" s="150"/>
      <c r="H27" s="151"/>
      <c r="I27" s="149" t="s">
        <v>341</v>
      </c>
      <c r="J27" s="150"/>
      <c r="K27" s="150"/>
      <c r="L27" s="150"/>
      <c r="M27" s="151"/>
    </row>
    <row r="28" spans="1:13" s="57" customFormat="1" ht="24" customHeight="1" x14ac:dyDescent="0.25">
      <c r="A28" s="159"/>
      <c r="B28" s="161"/>
      <c r="C28" s="159"/>
      <c r="D28" s="69" t="s">
        <v>298</v>
      </c>
      <c r="E28" s="100" t="s">
        <v>299</v>
      </c>
      <c r="F28" s="100" t="s">
        <v>300</v>
      </c>
      <c r="G28" s="100" t="s">
        <v>301</v>
      </c>
      <c r="H28" s="100" t="s">
        <v>302</v>
      </c>
      <c r="I28" s="100" t="s">
        <v>298</v>
      </c>
      <c r="J28" s="100" t="s">
        <v>299</v>
      </c>
      <c r="K28" s="100" t="s">
        <v>300</v>
      </c>
      <c r="L28" s="100" t="s">
        <v>301</v>
      </c>
      <c r="M28" s="100" t="s">
        <v>302</v>
      </c>
    </row>
    <row r="29" spans="1:13" s="57" customFormat="1" ht="11.85" customHeight="1" x14ac:dyDescent="0.25">
      <c r="A29" s="144" t="s">
        <v>303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52"/>
    </row>
    <row r="30" spans="1:13" s="57" customFormat="1" ht="11.85" customHeight="1" x14ac:dyDescent="0.25">
      <c r="A30" s="144" t="s">
        <v>351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6"/>
      <c r="L30" s="71"/>
      <c r="M30" s="72"/>
    </row>
    <row r="31" spans="1:13" s="103" customFormat="1" ht="11.85" customHeight="1" x14ac:dyDescent="0.2">
      <c r="A31" s="163" t="s">
        <v>18</v>
      </c>
      <c r="B31" s="163"/>
      <c r="C31" s="163"/>
      <c r="D31" s="101">
        <f>SUM(D32)</f>
        <v>4605000</v>
      </c>
      <c r="E31" s="101" t="s">
        <v>4</v>
      </c>
      <c r="F31" s="101">
        <f t="shared" ref="F31:K31" si="2">SUM(F32)</f>
        <v>4605000</v>
      </c>
      <c r="G31" s="101"/>
      <c r="H31" s="101"/>
      <c r="I31" s="101">
        <f t="shared" si="2"/>
        <v>9006597.1500000004</v>
      </c>
      <c r="J31" s="101"/>
      <c r="K31" s="101">
        <f t="shared" si="2"/>
        <v>9006597.1500000004</v>
      </c>
      <c r="L31" s="102"/>
      <c r="M31" s="102"/>
    </row>
    <row r="32" spans="1:13" s="90" customFormat="1" ht="11.85" customHeight="1" x14ac:dyDescent="0.25">
      <c r="A32" s="104" t="s">
        <v>352</v>
      </c>
      <c r="B32" s="85" t="s">
        <v>20</v>
      </c>
      <c r="C32" s="86" t="s">
        <v>18</v>
      </c>
      <c r="D32" s="87">
        <v>4605000</v>
      </c>
      <c r="E32" s="91"/>
      <c r="F32" s="87">
        <v>4605000</v>
      </c>
      <c r="G32" s="87"/>
      <c r="H32" s="91"/>
      <c r="I32" s="88">
        <v>9006597.1500000004</v>
      </c>
      <c r="J32" s="105"/>
      <c r="K32" s="89">
        <f>I32</f>
        <v>9006597.1500000004</v>
      </c>
      <c r="L32" s="89"/>
      <c r="M32" s="89"/>
    </row>
    <row r="33" spans="1:13" s="75" customFormat="1" ht="11.85" customHeight="1" x14ac:dyDescent="0.25">
      <c r="A33" s="153" t="s">
        <v>52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5"/>
      <c r="L33" s="73"/>
      <c r="M33" s="74"/>
    </row>
    <row r="34" spans="1:13" s="106" customFormat="1" ht="11.85" customHeight="1" x14ac:dyDescent="0.2">
      <c r="A34" s="156" t="s">
        <v>18</v>
      </c>
      <c r="B34" s="156"/>
      <c r="C34" s="156"/>
      <c r="D34" s="76">
        <f>SUM(D35)</f>
        <v>45000</v>
      </c>
      <c r="E34" s="76"/>
      <c r="F34" s="76">
        <f t="shared" ref="F34:K34" si="3">SUM(F35)</f>
        <v>45000</v>
      </c>
      <c r="G34" s="76"/>
      <c r="H34" s="76"/>
      <c r="I34" s="76">
        <f t="shared" si="3"/>
        <v>88012.35</v>
      </c>
      <c r="J34" s="76"/>
      <c r="K34" s="76">
        <f t="shared" si="3"/>
        <v>88012.35</v>
      </c>
      <c r="L34" s="76"/>
      <c r="M34" s="76"/>
    </row>
    <row r="35" spans="1:13" s="78" customFormat="1" ht="11.85" customHeight="1" x14ac:dyDescent="0.25">
      <c r="A35" s="107" t="s">
        <v>353</v>
      </c>
      <c r="B35" s="79" t="s">
        <v>20</v>
      </c>
      <c r="C35" s="80" t="s">
        <v>18</v>
      </c>
      <c r="D35" s="108">
        <v>45000</v>
      </c>
      <c r="E35" s="82"/>
      <c r="F35" s="108">
        <v>45000</v>
      </c>
      <c r="G35" s="77"/>
      <c r="H35" s="77"/>
      <c r="I35" s="108">
        <v>88012.35</v>
      </c>
      <c r="J35" s="82"/>
      <c r="K35" s="108">
        <v>88012.35</v>
      </c>
      <c r="L35" s="77"/>
      <c r="M35" s="77"/>
    </row>
    <row r="36" spans="1:13" s="57" customFormat="1" ht="11.85" customHeight="1" x14ac:dyDescent="0.25">
      <c r="A36" s="162"/>
      <c r="B36" s="162"/>
      <c r="C36" s="162"/>
      <c r="D36" s="109"/>
      <c r="E36" s="109"/>
      <c r="F36" s="109"/>
      <c r="G36" s="109"/>
      <c r="H36" s="109"/>
      <c r="I36" s="101"/>
      <c r="J36" s="109"/>
      <c r="K36" s="101"/>
      <c r="L36" s="110"/>
      <c r="M36" s="110"/>
    </row>
    <row r="37" spans="1:13" s="57" customFormat="1" ht="11.85" customHeight="1" x14ac:dyDescent="0.25">
      <c r="A37" s="164" t="s">
        <v>354</v>
      </c>
      <c r="B37" s="164"/>
      <c r="C37" s="164"/>
      <c r="D37" s="109"/>
      <c r="E37" s="109"/>
      <c r="F37" s="109"/>
      <c r="G37" s="109"/>
      <c r="H37" s="109"/>
      <c r="I37" s="101">
        <f>I31+I34</f>
        <v>9094609.5</v>
      </c>
      <c r="J37" s="101"/>
      <c r="K37" s="101">
        <f>K31+K34</f>
        <v>9094609.5</v>
      </c>
      <c r="L37" s="110"/>
      <c r="M37" s="110"/>
    </row>
    <row r="38" spans="1:13" s="57" customFormat="1" ht="11.85" customHeight="1" x14ac:dyDescent="0.25">
      <c r="A38" s="162" t="s">
        <v>355</v>
      </c>
      <c r="B38" s="162"/>
      <c r="C38" s="162"/>
      <c r="D38" s="109"/>
      <c r="E38" s="109" t="s">
        <v>323</v>
      </c>
      <c r="F38" s="109"/>
      <c r="G38" s="109" t="s">
        <v>323</v>
      </c>
      <c r="H38" s="109" t="s">
        <v>323</v>
      </c>
      <c r="I38" s="101">
        <f>I24+I37</f>
        <v>242588318.16341648</v>
      </c>
      <c r="J38" s="101"/>
      <c r="K38" s="101">
        <f>K24+K37</f>
        <v>242588318.16341648</v>
      </c>
      <c r="L38" s="110" t="s">
        <v>323</v>
      </c>
      <c r="M38" s="110" t="s">
        <v>323</v>
      </c>
    </row>
    <row r="39" spans="1:13" s="57" customFormat="1" ht="15.7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13" s="57" customForma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 s="57" customFormat="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s="57" customFormat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8"/>
      <c r="L42" s="59"/>
      <c r="M42" s="58"/>
    </row>
    <row r="43" spans="1:13" s="57" customFormat="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8"/>
      <c r="L43" s="59"/>
      <c r="M43" s="58"/>
    </row>
  </sheetData>
  <mergeCells count="25">
    <mergeCell ref="A38:C38"/>
    <mergeCell ref="A30:K30"/>
    <mergeCell ref="A31:C31"/>
    <mergeCell ref="A33:K33"/>
    <mergeCell ref="A34:C34"/>
    <mergeCell ref="A36:C36"/>
    <mergeCell ref="A37:C37"/>
    <mergeCell ref="A29:M29"/>
    <mergeCell ref="A12:K12"/>
    <mergeCell ref="A13:C13"/>
    <mergeCell ref="A14:A17"/>
    <mergeCell ref="A21:K21"/>
    <mergeCell ref="A22:C22"/>
    <mergeCell ref="A24:C24"/>
    <mergeCell ref="A27:A28"/>
    <mergeCell ref="B27:B28"/>
    <mergeCell ref="C27:C28"/>
    <mergeCell ref="D27:H27"/>
    <mergeCell ref="I27:M27"/>
    <mergeCell ref="A11:K11"/>
    <mergeCell ref="A9:A10"/>
    <mergeCell ref="B9:B10"/>
    <mergeCell ref="C9:C10"/>
    <mergeCell ref="D9:H9"/>
    <mergeCell ref="I9:M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 Stanje VD 31.12.2023.</vt:lpstr>
      <vt:lpstr>BOS Stanje VG 31.12.2023.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 Blagojevic</dc:creator>
  <cp:lastModifiedBy>Dusica Blagojevic</cp:lastModifiedBy>
  <dcterms:created xsi:type="dcterms:W3CDTF">2024-07-05T06:20:59Z</dcterms:created>
  <dcterms:modified xsi:type="dcterms:W3CDTF">2024-07-30T12:16:19Z</dcterms:modified>
</cp:coreProperties>
</file>