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4. Ostale finansijske insitucije\Portfolio projekata\Portfolio KFW\"/>
    </mc:Choice>
  </mc:AlternateContent>
  <bookViews>
    <workbookView xWindow="0" yWindow="0" windowWidth="23610" windowHeight="10320"/>
  </bookViews>
  <sheets>
    <sheet name="Ugovori - implementacija" sheetId="1" r:id="rId1"/>
    <sheet name="Ugovori -završeni " sheetId="2" r:id="rId2"/>
    <sheet name="Ugovori- priprema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I22" i="1"/>
  <c r="K12" i="1" l="1"/>
  <c r="K9" i="1" l="1"/>
  <c r="K14" i="1" l="1"/>
  <c r="K13" i="1"/>
  <c r="K11" i="1"/>
  <c r="K10" i="1"/>
  <c r="K8" i="1"/>
  <c r="K7" i="1"/>
  <c r="K6" i="1"/>
</calcChain>
</file>

<file path=xl/sharedStrings.xml><?xml version="1.0" encoding="utf-8"?>
<sst xmlns="http://schemas.openxmlformats.org/spreadsheetml/2006/main" count="254" uniqueCount="148">
  <si>
    <t>Red.</t>
  </si>
  <si>
    <t>Naziv projekta</t>
  </si>
  <si>
    <t>DATUM</t>
  </si>
  <si>
    <t>Valuta</t>
  </si>
  <si>
    <t>IZNOS</t>
  </si>
  <si>
    <t>%</t>
  </si>
  <si>
    <t>br.</t>
  </si>
  <si>
    <t>POTPISIVANJA</t>
  </si>
  <si>
    <t>EFEKTIVNOSTI</t>
  </si>
  <si>
    <t>ZATVARANJA</t>
  </si>
  <si>
    <t>UGOVORENI</t>
  </si>
  <si>
    <t>POVUČENI</t>
  </si>
  <si>
    <t>EUR</t>
  </si>
  <si>
    <t xml:space="preserve">Sektor </t>
  </si>
  <si>
    <t xml:space="preserve"> </t>
  </si>
  <si>
    <t xml:space="preserve">AMANDMANI </t>
  </si>
  <si>
    <t xml:space="preserve">RATIFIKACIJA </t>
  </si>
  <si>
    <t xml:space="preserve">STATUS </t>
  </si>
  <si>
    <t xml:space="preserve">STATUS U ZEMLJI </t>
  </si>
  <si>
    <t xml:space="preserve">Odluka VMBIH </t>
  </si>
  <si>
    <t xml:space="preserve">Odluka Predsjedništva BIH o prihvatanju </t>
  </si>
  <si>
    <t>Odluka Parlamentarne skupštine BIH o davanju saglasnosti za ratifikacij u</t>
  </si>
  <si>
    <t xml:space="preserve">Odluka Predsjedništva BIH o ratifikaciji </t>
  </si>
  <si>
    <t xml:space="preserve">DATUM </t>
  </si>
  <si>
    <t xml:space="preserve">OTPLATE </t>
  </si>
  <si>
    <t xml:space="preserve">KFW -PREGLED UGOVORA  U FAZI IMPLEMENTACIJE </t>
  </si>
  <si>
    <t xml:space="preserve">KFW -  PREGLED ZAVRŠENIH UGOVORA </t>
  </si>
  <si>
    <t xml:space="preserve">KFW  - PREGLED UGOVORA U PRIPREMI </t>
  </si>
  <si>
    <t xml:space="preserve">  Kreditni  i finasijskog sporazuma između Kreditanstalt fur Wiederaufbau Frankfurt am Main (KFW) i Bosne i Hercegovine i Federacije Bosne i Hercegovine i Republike Srpske za sanaciju gradskog vodovoda u Unsko-sanskoj regiji </t>
  </si>
  <si>
    <t xml:space="preserve">  Odvojeni  sporazuam o zamjeni duga  između   Bosne i Hercegovine, Federacije Bosne i Hercegovine i Republike Srpske i  Kreditanstalt fur Wiederaufbau Frankfurt am Main (KFW) </t>
  </si>
  <si>
    <t xml:space="preserve">Zasebni aranžman između KFW, Frankrurt na Majni  (KFW) i Bosne i Hercegovine i Federacije Bosne  koju zastupa Ministarstvo finansija i trezora (BIH) , koa i Federacije Bosne i Hercegovine , koju zastupa Federalno ministarstvo finansija (FBIH) i Republike Srpske ,koju zastupa Ministarstvo finansija Republike Srpske(RS) za zamjenu duga 2  </t>
  </si>
  <si>
    <t xml:space="preserve"> Ugovor o finansiranju  između KFW, Frankrurt na Majni  (KFW) i Bosne i Hercegovine i Republike Srpske i grada Banja Luke  - gradski sistem vodosnadbijevanja i odvođenja otpadnih voda u gradu Banja Luci (komponenta 2:sistemi za odvođenje otpadnih voda)   </t>
  </si>
  <si>
    <t xml:space="preserve"> Sporazum  o finansiranju  između KFW, Frankrurt na Majni  (KFW) i Bosne i Hercegovine koju zastupa Ministarstvo finansija i trezora kao i Federacije Bosne i Hercegovine koju zastupa Federalno ministarstvo finansija i Općine Bihać ( Agencija za izvođenje projekta) - Prikupljanje i tretman otpadnih voda u Bihaću   </t>
  </si>
  <si>
    <t xml:space="preserve">Amandmani 1- 7 </t>
  </si>
  <si>
    <t xml:space="preserve">  Ugovora o finansiranju Evropskog fonda za Bosnu i Hercegovinu (EFBH) - Program stambenog kreditiranja  i Program za kreditiranje malih i srednjih preduzeća  između  Vijeća ministara Bosne i Hercegovine i Kreditanstalt fur Wiederaufbau Frankfurt am Main (KFW) od 27.02.2006.</t>
  </si>
  <si>
    <t xml:space="preserve">Finansijski sektor (Banke i MKO) </t>
  </si>
  <si>
    <t>31.112.2030.</t>
  </si>
  <si>
    <t>27.02.2006.</t>
  </si>
  <si>
    <t xml:space="preserve">EUR </t>
  </si>
  <si>
    <t xml:space="preserve">donacija - prenos u EFBH </t>
  </si>
  <si>
    <t xml:space="preserve">ZAVRŠEN </t>
  </si>
  <si>
    <t xml:space="preserve">ZAMJENA DUGA </t>
  </si>
  <si>
    <t xml:space="preserve">Opštinska infrastrukutura </t>
  </si>
  <si>
    <t xml:space="preserve"> Sporazum o finansiranju i upravljanju fondom , potpisan 21.7.2000 godine ,a koji je dopunjen Dopunskim sporazumom o finansiranju i upravljanju fondom , potpisanim 30.07.2004.godine , između  Bosne  i Hercegovine i KFW, Frankfurt na Majni- Fond za kreditne garancije    </t>
  </si>
  <si>
    <t xml:space="preserve"> Sporazum  o zajmu  između KFW, Frankrurt na Majni  (KFW) i Bosne i Hercegovine  i Federacije Bosne i Hercegovine i Javnog preduzeća "Elektorpirvreda Hrvatske zajednice Herceg Bosne  d.d. Mostar (EP HZHB) - projekat vjetroelektrana  Mesihovina </t>
  </si>
  <si>
    <t xml:space="preserve">Energetski sektor </t>
  </si>
  <si>
    <t xml:space="preserve">Finansijski sektor </t>
  </si>
  <si>
    <t xml:space="preserve">Amandmana na  Sporazum u vezi sa Sporazumom   o zajmu , finansiranju i  projektu od dana 23. juna  2008. godine  za 17.000.000.00 EUR između i Bosne i Hercegovine koju predstavlja  Ministarstvo finansija i trezora ( "Zajmoprimac ") , Federacije Bosne i Hercegovine  , koju predstavlja Fedralno  ministarstvo finansija ;Elektroprivrede Hrvatske zajednice Herceg- Bosna d.d. Mostar (EP HZHB) kao agencija za izvođenje projekta ( "Agencija  za izvršenje projekata ") i Kreditanstalt fur Wiederaufbau (KFW) Frankfrut na Majni - Rehabilitacija hidroelektrane Rama   </t>
  </si>
  <si>
    <t xml:space="preserve"> Sporazum  o kreditu , finansiranju i  projektu    između KFW, Frankrurt na Majni  ("zajmodavac")  i Bosne i Hercegovine koju zastupa Ministarstvo finansija i trezora ( "Zajmoprimac ") i Republike Srpske   , koju zastupa Ministarstvo finansija  Republike Srpske ("RS") i  Hidroelektrane na Trebišnjici   ("Agencija  za izvršenje projekata ") na iznos do 10.000.00.00  EUR -Sanacija HE Trebinje 1 , faza III ("projekat")   </t>
  </si>
  <si>
    <t xml:space="preserve"> Sporazuma o zajmu i projektu  između KFW-a , Frankfurt na Majni ("KFW") i Bosne  i Hercegovine koju zastupa  Ministarstvo finansija i trezora ("Zajmoprimac") ,  Federacije Bosne i Hercegovine , koju predstavlja Federalno ministarstvo finansija ("FBIH) i JP Elektropirvreda Bosne i Hercegovine d.d. Sarajevo /EP BIH) ( "Agencija za izvršenje projekta") u iznosu 30.000.000,00 EURA (Hidroelektrana "Janjići")   </t>
  </si>
  <si>
    <t xml:space="preserve">Sporazuma o finasiranju i projektu   između KFW-a , Frankfurt na Majni ("KFW") i Bosne  i Hercegovine koju zastupa  Ministarstvo finansija i trezora ("Primalac ") ,  Federacije Bosne i Hercegovine ("Fedracija") I Općina Tuzla i Zenica  "Agencije za realizaciju  projekta") za iznos 9.490.000 EUR(Investicija) i 1.500.000 EUR (popratne mjere) za program vodosnadbijevanja i otpadnih voda u Bosni  i Hercegovini  II </t>
  </si>
  <si>
    <t xml:space="preserve"> Provi  dopunski sporazuma  o finasiranju  i projektu  koji se odnosi na dodatne mjere obnove nakon poplava i smanjenja rizika od prirodnih katastrofa uz  Sporazum o finansiranju  i projektu  od 31.oktobra 2014. godine  između KFW-a , Frankfurt na Majni ("KFW") i Bosne  i Hercegovine ("Primalac") i   Federacije Bosne i Hercegovine("Federacija") i Opštine Tuzla i Zenica ("Agencije za realizaciju projekta ") u dodatnom iznosu od 2.375.000.00 EUR - Program vodosnadbijevanja i otpadnih voda u Bosni i Hercegovini II   </t>
  </si>
  <si>
    <t xml:space="preserve">  Sporazum o zajmu  i projektu   između KFW-a , Frankfurt na Majni ("KFW") i Bosne  i Hercegovine koju predstavlja   Ministarstvo finansija i trezora ("Zajmoprimac ") i Republike Srpske koju predstavlja Ministrarstvo finansija  ("RS") I Elektorprivrede Republike Srpske (ERS) (Agencija za izvršenje  projekta") u iznosu 60.000.000.00 EUR - Vjetropark HRGUD  </t>
  </si>
  <si>
    <t xml:space="preserve">Sporazum o finansiranju   i projektu   između i Bosne  i Hercegovine koju predstavlja   Ministarstvo finansija i trezora  i Federacije Bosne i Hercegovine  koju predstavlja Fedralno ministarstvo  finansija i Grada Zenica ("Agencija za izvršenje projekta ") , koju predstavlja gradonačelnik i KFW-a , Frankfurt na Majni ("KFW") u iznosu 4.750.000.00 EUR - Prikupljanje i tretman otpadnih voda   </t>
  </si>
  <si>
    <t xml:space="preserve">  Sporazum  o izmjenama i dopunama Sporazuma o zajmu i projektu zaključen 16.12.2013.   između KFW-a , Frankfurt na Majni ("KFW")  i Bosne i Hercegovine , koju predstavlja Ministarstvo finansija i trezora ("Zajmoprimac") i Federacije Bosne i Hercegovine , koju predstavlja Fedralno ministarstvo finansija u Elektorprivrede BIH d.d. Sarajevo ( EP BIH)  ( "Agencija za realizaciju projekta ") u iznosu EUR 65.000.000,00 - Vjetropark Podveležje   </t>
  </si>
  <si>
    <t xml:space="preserve">                                                   Sporazum  o  finansiranju  i projektu    između  Bosne i Hercegovine ("Primatelj") , koju predstavlja Ministarstvo finansija i trezora i Republike Srpske ("Republika Srpska")  , koju predstavlja Ministarstvo finansija Republike Srpske i Grada Gradiške  ( "Agencija za provedbu  projekta ") , koju predstavlja gradonačelnik i KFW-a , Frankfurt na Majni ("KFW") u iznosu 3.800.000,00 EUR   - Prikupljanje i tretman otpadnih voda Gradiška faza 1    </t>
  </si>
  <si>
    <t xml:space="preserve">  Sporazuma o  zajmu   i projektu    između KFW-a , Frankfurt na Majni ("KFW")  i  Bosne i Hercegovine  , koju predstavlja Ministarstvo finansija i trezora ("Zajmoprimac")  i Federacije Bosne i Hercegovine  , koju predstavlja Fedralno ministarstvo finansija i Elektorpirverede Hrvatske zajednice Herceg-Bosna d.d. Mostar   ( "Agencija za izvršenje   projekta ") u iznosu 15.000.000,00  EUR - Rehabilitacija i modernizacija pumpno-akumulacijske hidroelekrane Čapljina     </t>
  </si>
  <si>
    <t xml:space="preserve">Sporazum o finansiranju    i projektu    između KFW-a , Frankfurt na Majni ("KFW")  i  Bosne i Hercegovine ("Primalac")   , koju predstavlja   Ministarstvo financija i trezora  i Federacije Bosne i Hercegovine  , koju zastupaju   Fedralno ministarstvo financija i Fedralno ministarstvo prostornog uređenja    ( "Agencija za izvršenje   projekta ") u iznosu 9.500.000,00  EUR - Energetska efikasnost u javnim zgradama      </t>
  </si>
  <si>
    <t xml:space="preserve">  Sporazum o  finansiranju  i projektu    između  KFW-a , Frankfurt na Majni ("KFW"), Bosne i Hercegovine ("Primatelj") , koju predstavlja Ministarstvo finansija i trezora i Republike Srpske ("Republika Srpska")  , koju predstavlja Ministarstvo finansija Republike Srpske i Ministarstvo za prostorno uređenje , građevinarstvo i ekologiju   ( "Agencija za izvršenje   projekta ") , u iznosu 10.000.000,00 EUR   - Energetska efikasnost u javnim zgradama   </t>
  </si>
  <si>
    <t xml:space="preserve">  Sporazuma o  finansiranju  i projektu    između  Bosne i Hercegovine ("Primatelj") , koju predstavlja Ministarstvo finansija i trezora i Republike Srpske ("Republika Srpska")  , koju predstavlja Ministarstvo finansija Republike Srpske i Grada Gradiške  ( "Agencija za provedbu  projekta ") , koju predstavlja gradonačelnik i KFW-a , Frankfurt na Majni ("KFW") u iznosu 10.266.845,46  EUR - Prikupljanje i tretman otpadnih voda Gradiška faza 1    </t>
  </si>
  <si>
    <t xml:space="preserve"> Sporazum o zajmu i projektu izmneđu KFW-a i Bosne i Hercegovine u iznosu 36 mil EUR - Projekat izgradnje vjetroparka Vlašić </t>
  </si>
  <si>
    <t xml:space="preserve">otplata </t>
  </si>
  <si>
    <t>27.05.2010.</t>
  </si>
  <si>
    <t>05.07.2011.</t>
  </si>
  <si>
    <t>09.12.2009.</t>
  </si>
  <si>
    <t>31.12.2018</t>
  </si>
  <si>
    <t>23.02.2010.</t>
  </si>
  <si>
    <t>30.06.2018.</t>
  </si>
  <si>
    <t xml:space="preserve">Energetika </t>
  </si>
  <si>
    <t>26.03.2013.</t>
  </si>
  <si>
    <t>26.03.201</t>
  </si>
  <si>
    <t>30.06.2016.      30.06.2019.</t>
  </si>
  <si>
    <t xml:space="preserve">  Sporazum  o finansiranju i projektu    između KFW, Frankrurt na Majni  (KFW) i Bosne i Hercegovine koju zastupa Ministarstvo finansija i trezora ( "Primalac") kao i Federacije Bosne i Hercegovine  , koju zastupa Federalno ministarstvo finansija ("FBIH") i  općine Bihać  ("Agencija  za izvršenje projekata ") na iznos do 2.940.00.00  EUR - prikupljanje i tretman otpadnih voda Bihać ("projekat")   - Grant iPA </t>
  </si>
  <si>
    <t>19.04.2013.</t>
  </si>
  <si>
    <t>28.02.2018.</t>
  </si>
  <si>
    <t xml:space="preserve">grant </t>
  </si>
  <si>
    <t>30.06.2014.</t>
  </si>
  <si>
    <t>26.01.2016.</t>
  </si>
  <si>
    <t>31.12.2024.</t>
  </si>
  <si>
    <t>08.06.2016.</t>
  </si>
  <si>
    <t xml:space="preserve">Opštinska infrastruktura </t>
  </si>
  <si>
    <t>31.12.2020</t>
  </si>
  <si>
    <t>05.09.2017.</t>
  </si>
  <si>
    <t>15.11.2021</t>
  </si>
  <si>
    <t xml:space="preserve"> Sporazuma o finansiranju   i projektu   između KFW-a , Frankfurt na Majni ("KFW") i Bosne  i Hercegovine ("Primalac") koju zastupa   Ministarstvo finansija i trezora  i Fedracije Bosne i Hercegovine ("Fedracija ") koju zastupa Fedralno ministarstvo finansija i grada Zenica  (Agencija za provođenje  projekta"), koju predstavlja gradonačelnik  u iznosu 13.016.696.80 EUR  ( Prateće mjere) - prikupljanje i tretman otpadnih voda  </t>
  </si>
  <si>
    <t>16.12.2013.</t>
  </si>
  <si>
    <t>02.03.2014.</t>
  </si>
  <si>
    <t>31.12.2016.      31.12.2019.     31.12.2021</t>
  </si>
  <si>
    <t>21.07.2000.</t>
  </si>
  <si>
    <t>21.07.2000</t>
  </si>
  <si>
    <t>08.06.2016</t>
  </si>
  <si>
    <t>30.12.2020</t>
  </si>
  <si>
    <t xml:space="preserve">Optlata </t>
  </si>
  <si>
    <t xml:space="preserve">Prvi amandmana na Sporazum  o zamjeni duga od 27.2.2012. godine između KFW-a , Frankfurt na Majni ("KFW") i Bosne  i Hercegovine koju predstavlja Ministarstvo finansija i trezora ("Zajmoprimac") , kao i Federacije Bosne i Hercegovine , koju predstavlja Federalno ministarstvo finansija ("FBIH) i Republike Srpske , koji predstavlja Ministarstvo finansija Republike Srpske ("RS") u iznosu 12.821.343,85 EURA - zamjena duga 3  </t>
  </si>
  <si>
    <t>17.03.2014.</t>
  </si>
  <si>
    <t>31.12.2023</t>
  </si>
  <si>
    <t xml:space="preserve">Sporazum o finansiranju   i projektu   između i Bosne  i Hercegovine koju predstavlja   Ministarstvo finansija i trezora  i Federacije Bosne i Hercegovine  koju predstavlja Fedralno ministarstvo  finansija i  Javnog preduzeća "Elektorpirvreda Hrvatske zajednice Herceg Bosne  d.d. Mostar (EP HZHB)("Agencija za izvršenje projekta ") ,i KFW-a , Frankfurt na Majni ("KFW") u iznosu 100.000.000 EUR - HE Vrilo  </t>
  </si>
  <si>
    <t>Amandmana na  Sporazum u vezi sa Sporazumom   o zajmu , finansiranju i  projektu od dana 23. juna  2008. godine  za 17.000.000.00 EUR između i Bosne i Hercegovine koju predstavlja  Ministarstvo finansija i trezora ( "Zajmoprimac ") , Federacije Bosne i Hercegovine  , koju predstavlja Fedralno  ministarstvo finansija ;Elektroprivrede Hrvatske zajednice Herceg- Bosna d.d. Mostar (EP HZHB) kao agencija za izvođenje projekta ( "Agencija  za izvršenje projekata ") i Kreditanstalt fur Wiederaufbau (KFW) Frankfrut na Majni - Rehabilitacija hidroelektrane Rama   - kredit 11 mil</t>
  </si>
  <si>
    <t xml:space="preserve">Amandmana na  Sporazum u vezi sa Sporazumom   o zajmu , finansiranju i  projektu od dana 23. juna  2008. godine  za 17.000.000.00 EUR između i Bosne i Hercegovine koju predstavlja  Ministarstvo finansija i trezora ( "Zajmoprimac ") , Federacije Bosne i Hercegovine  , koju predstavlja Fedralno  ministarstvo finansija ;Elektroprivrede Hrvatske zajednice Herceg- Bosna d.d. Mostar (EP HZHB) kao agencija za izvođenje projekta ( "Agencija  za izvršenje projekata ") i Kreditanstalt fur Wiederaufbau (KFW) Frankfrut na Majni - Rehabilitacija hidroelektrane Rama   - grant 6 miliona </t>
  </si>
  <si>
    <t>22.11.2011</t>
  </si>
  <si>
    <t>27.09.2012</t>
  </si>
  <si>
    <t>30.06.2017      30.06.2020.      30.06.2021.</t>
  </si>
  <si>
    <t>23.11.2004.</t>
  </si>
  <si>
    <t>18.08.2005.</t>
  </si>
  <si>
    <t>RIR</t>
  </si>
  <si>
    <t>29.08.2006.</t>
  </si>
  <si>
    <t xml:space="preserve">Finansije </t>
  </si>
  <si>
    <t>01.02.2006.</t>
  </si>
  <si>
    <t>28.04.2009.</t>
  </si>
  <si>
    <t>12.08.2009.</t>
  </si>
  <si>
    <t>12.10.2009.</t>
  </si>
  <si>
    <t>16.02.20110</t>
  </si>
  <si>
    <t>16.02.2010</t>
  </si>
  <si>
    <t>18.08.2005</t>
  </si>
  <si>
    <t>29.12-2013</t>
  </si>
  <si>
    <t xml:space="preserve">optlata </t>
  </si>
  <si>
    <t>11.05.2010</t>
  </si>
  <si>
    <t>07.07.2010.</t>
  </si>
  <si>
    <t>01.12.2011</t>
  </si>
  <si>
    <t>01.11.2011</t>
  </si>
  <si>
    <t xml:space="preserve"> Ugovor o  dodatnom finansiranju  između KFW, Frankrurt na Majni  (KFW) i Bosne i Hercegovine i Republike Srpske i grada Banja Luke  - gradski sistem vodosnadbijevanja i odvođenja otpadnih voda u gradu Banja Luci (komponenta 2:sistemi za odvođenje otpadnih voda)   do 1470000 eur </t>
  </si>
  <si>
    <t>19.10.2009.</t>
  </si>
  <si>
    <t>07.08.2013.</t>
  </si>
  <si>
    <t>31.12.2015</t>
  </si>
  <si>
    <t>07.08.2013</t>
  </si>
  <si>
    <t>14.10.2013</t>
  </si>
  <si>
    <t>23.06.2014</t>
  </si>
  <si>
    <t>23.03.2014    04.04.2014</t>
  </si>
  <si>
    <t>23.07.2014</t>
  </si>
  <si>
    <t>16.09.2014.</t>
  </si>
  <si>
    <t>10.10.2014</t>
  </si>
  <si>
    <t>26.03.2015</t>
  </si>
  <si>
    <t>10.05.2017</t>
  </si>
  <si>
    <t>15.09.2016.</t>
  </si>
  <si>
    <t>08.11.2017</t>
  </si>
  <si>
    <t>15.02.2018.</t>
  </si>
  <si>
    <t xml:space="preserve"> Sporazuma o finansiranju   i projektu   između KFW-a , Frankfurt na Majni ("KFW") i Bosne  i Hercegovine ("Primalac") koju zastupa   Ministarstvo finansija i trezora  i Fedracije Bosne i Hercegovine ("Fedracija ") koju zastupa Fedralno ministarstvo finansija i grada Zenica  (Agencija za provođenje  projekta"), koju predstavlja gradonačelnik  u iznosu 4.750.000 EUR   - prikupljanje i tretman otpadnih voda  Zenica </t>
  </si>
  <si>
    <t>03.02.2020.</t>
  </si>
  <si>
    <t>15.10.2019.</t>
  </si>
  <si>
    <t>10.06.2020</t>
  </si>
  <si>
    <t>10.06.2020.</t>
  </si>
  <si>
    <t>15.10.2019</t>
  </si>
  <si>
    <t>27.12.2019</t>
  </si>
  <si>
    <t>18.12.2019</t>
  </si>
  <si>
    <t>14.07.2020</t>
  </si>
  <si>
    <t>17.12.2019</t>
  </si>
  <si>
    <t>22.07.2020.</t>
  </si>
  <si>
    <t>22.07.2020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</si>
</sst>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Times New Roman"/>
      <family val="1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2" borderId="4" xfId="0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/>
    </xf>
    <xf numFmtId="14" fontId="4" fillId="3" borderId="15" xfId="0" applyNumberFormat="1" applyFont="1" applyFill="1" applyBorder="1" applyAlignment="1">
      <alignment horizontal="center" vertical="center" wrapText="1"/>
    </xf>
    <xf numFmtId="14" fontId="4" fillId="3" borderId="15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14" fontId="5" fillId="0" borderId="17" xfId="1" applyNumberFormat="1" applyFont="1" applyBorder="1" applyAlignment="1">
      <alignment horizontal="center"/>
    </xf>
    <xf numFmtId="14" fontId="5" fillId="0" borderId="16" xfId="1" applyNumberFormat="1" applyFont="1" applyBorder="1" applyAlignment="1">
      <alignment horizontal="center" vertical="center"/>
    </xf>
    <xf numFmtId="14" fontId="5" fillId="0" borderId="17" xfId="1" applyNumberFormat="1" applyFont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/>
    </xf>
    <xf numFmtId="4" fontId="4" fillId="3" borderId="16" xfId="0" applyNumberFormat="1" applyFont="1" applyFill="1" applyBorder="1" applyAlignment="1">
      <alignment vertical="center"/>
    </xf>
    <xf numFmtId="14" fontId="5" fillId="0" borderId="16" xfId="1" applyNumberFormat="1" applyFont="1" applyBorder="1" applyAlignment="1">
      <alignment horizontal="center"/>
    </xf>
    <xf numFmtId="0" fontId="4" fillId="0" borderId="8" xfId="0" applyNumberFormat="1" applyFont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4" fontId="4" fillId="3" borderId="18" xfId="0" applyNumberFormat="1" applyFont="1" applyFill="1" applyBorder="1" applyAlignment="1">
      <alignment vertical="center"/>
    </xf>
    <xf numFmtId="14" fontId="4" fillId="0" borderId="17" xfId="1" applyNumberFormat="1" applyFont="1" applyBorder="1" applyAlignment="1">
      <alignment horizontal="center"/>
    </xf>
    <xf numFmtId="14" fontId="4" fillId="0" borderId="17" xfId="1" applyNumberFormat="1" applyFont="1" applyBorder="1" applyAlignment="1">
      <alignment horizontal="center" wrapText="1"/>
    </xf>
    <xf numFmtId="14" fontId="4" fillId="0" borderId="16" xfId="1" applyNumberFormat="1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0" fillId="0" borderId="14" xfId="0" applyBorder="1"/>
    <xf numFmtId="0" fontId="0" fillId="0" borderId="18" xfId="0" applyBorder="1"/>
    <xf numFmtId="0" fontId="0" fillId="4" borderId="20" xfId="0" applyFill="1" applyBorder="1"/>
    <xf numFmtId="0" fontId="0" fillId="4" borderId="14" xfId="0" applyFill="1" applyBorder="1"/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center" vertical="center"/>
    </xf>
    <xf numFmtId="14" fontId="5" fillId="0" borderId="14" xfId="1" applyNumberFormat="1" applyFont="1" applyBorder="1" applyAlignment="1">
      <alignment horizontal="center"/>
    </xf>
    <xf numFmtId="0" fontId="0" fillId="5" borderId="12" xfId="0" applyFill="1" applyBorder="1"/>
    <xf numFmtId="0" fontId="0" fillId="5" borderId="19" xfId="0" applyFill="1" applyBorder="1"/>
    <xf numFmtId="0" fontId="0" fillId="5" borderId="6" xfId="0" applyFill="1" applyBorder="1"/>
    <xf numFmtId="0" fontId="9" fillId="5" borderId="9" xfId="0" applyFont="1" applyFill="1" applyBorder="1"/>
    <xf numFmtId="0" fontId="9" fillId="5" borderId="9" xfId="0" applyFont="1" applyFill="1" applyBorder="1" applyAlignment="1">
      <alignment wrapText="1"/>
    </xf>
    <xf numFmtId="4" fontId="4" fillId="0" borderId="14" xfId="0" applyNumberFormat="1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6" fillId="0" borderId="14" xfId="0" applyFont="1" applyBorder="1"/>
    <xf numFmtId="0" fontId="8" fillId="0" borderId="21" xfId="0" applyFont="1" applyBorder="1"/>
    <xf numFmtId="0" fontId="8" fillId="0" borderId="14" xfId="0" applyFont="1" applyBorder="1"/>
    <xf numFmtId="0" fontId="7" fillId="0" borderId="14" xfId="0" applyFont="1" applyBorder="1"/>
    <xf numFmtId="0" fontId="10" fillId="0" borderId="4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vertical="center" wrapText="1"/>
    </xf>
    <xf numFmtId="4" fontId="10" fillId="0" borderId="21" xfId="0" applyNumberFormat="1" applyFont="1" applyBorder="1" applyAlignment="1">
      <alignment vertical="center"/>
    </xf>
    <xf numFmtId="4" fontId="10" fillId="0" borderId="21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 wrapText="1"/>
    </xf>
    <xf numFmtId="4" fontId="10" fillId="0" borderId="14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6" fillId="0" borderId="18" xfId="0" applyFont="1" applyBorder="1"/>
    <xf numFmtId="0" fontId="6" fillId="0" borderId="14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4" fontId="5" fillId="0" borderId="23" xfId="1" applyNumberFormat="1" applyFont="1" applyBorder="1" applyAlignment="1">
      <alignment horizontal="center"/>
    </xf>
    <xf numFmtId="14" fontId="5" fillId="0" borderId="14" xfId="1" applyNumberFormat="1" applyFont="1" applyBorder="1" applyAlignment="1">
      <alignment horizontal="center" wrapText="1"/>
    </xf>
    <xf numFmtId="0" fontId="6" fillId="0" borderId="14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11" fillId="4" borderId="4" xfId="0" applyFont="1" applyFill="1" applyBorder="1"/>
    <xf numFmtId="0" fontId="12" fillId="4" borderId="7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4" fontId="4" fillId="0" borderId="22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wrapText="1"/>
    </xf>
    <xf numFmtId="0" fontId="7" fillId="6" borderId="24" xfId="0" applyFont="1" applyFill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8" xfId="0" applyFont="1" applyBorder="1"/>
    <xf numFmtId="0" fontId="7" fillId="0" borderId="0" xfId="0" applyFont="1"/>
    <xf numFmtId="0" fontId="7" fillId="0" borderId="24" xfId="0" applyFont="1" applyFill="1" applyBorder="1" applyAlignment="1">
      <alignment wrapText="1"/>
    </xf>
    <xf numFmtId="0" fontId="13" fillId="0" borderId="0" xfId="0" applyFont="1"/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wrapText="1"/>
    </xf>
    <xf numFmtId="0" fontId="4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0" fillId="0" borderId="16" xfId="0" applyBorder="1"/>
    <xf numFmtId="4" fontId="4" fillId="0" borderId="14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4" fontId="6" fillId="0" borderId="0" xfId="0" applyNumberFormat="1" applyFont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workbookViewId="0">
      <selection activeCell="I23" sqref="I23"/>
    </sheetView>
  </sheetViews>
  <sheetFormatPr defaultRowHeight="15" x14ac:dyDescent="0.25"/>
  <cols>
    <col min="1" max="1" width="5.42578125" customWidth="1"/>
    <col min="2" max="2" width="49.42578125" customWidth="1"/>
    <col min="3" max="3" width="15.85546875" customWidth="1"/>
    <col min="7" max="7" width="13.5703125" customWidth="1"/>
    <col min="9" max="9" width="19.140625" customWidth="1"/>
    <col min="10" max="10" width="23.140625" customWidth="1"/>
    <col min="12" max="12" width="19.5703125" customWidth="1"/>
  </cols>
  <sheetData>
    <row r="2" spans="1:14" ht="15.75" thickBot="1" x14ac:dyDescent="0.3"/>
    <row r="3" spans="1:14" ht="15.75" thickBot="1" x14ac:dyDescent="0.3">
      <c r="A3" s="96" t="s">
        <v>25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37"/>
    </row>
    <row r="4" spans="1:14" ht="15.75" thickBot="1" x14ac:dyDescent="0.3">
      <c r="A4" s="1" t="s">
        <v>0</v>
      </c>
      <c r="B4" s="98" t="s">
        <v>1</v>
      </c>
      <c r="C4" s="87"/>
      <c r="D4" s="100" t="s">
        <v>2</v>
      </c>
      <c r="E4" s="101"/>
      <c r="F4" s="101"/>
      <c r="G4" s="102"/>
      <c r="H4" s="98" t="s">
        <v>3</v>
      </c>
      <c r="I4" s="100" t="s">
        <v>4</v>
      </c>
      <c r="J4" s="102"/>
      <c r="K4" s="98" t="s">
        <v>5</v>
      </c>
      <c r="L4" s="38" t="s">
        <v>15</v>
      </c>
    </row>
    <row r="5" spans="1:14" ht="15.75" thickBot="1" x14ac:dyDescent="0.3">
      <c r="A5" s="3" t="s">
        <v>6</v>
      </c>
      <c r="B5" s="99"/>
      <c r="C5" s="88" t="s">
        <v>13</v>
      </c>
      <c r="D5" s="5" t="s">
        <v>7</v>
      </c>
      <c r="E5" s="42" t="s">
        <v>16</v>
      </c>
      <c r="F5" s="6" t="s">
        <v>8</v>
      </c>
      <c r="G5" s="7" t="s">
        <v>9</v>
      </c>
      <c r="H5" s="99"/>
      <c r="I5" s="8" t="s">
        <v>10</v>
      </c>
      <c r="J5" s="9" t="s">
        <v>11</v>
      </c>
      <c r="K5" s="99"/>
      <c r="L5" s="38"/>
    </row>
    <row r="6" spans="1:14" ht="102.75" x14ac:dyDescent="0.25">
      <c r="A6" s="10">
        <v>1</v>
      </c>
      <c r="B6" s="80" t="s">
        <v>48</v>
      </c>
      <c r="C6" s="11" t="s">
        <v>68</v>
      </c>
      <c r="D6" s="13" t="s">
        <v>69</v>
      </c>
      <c r="E6" s="12" t="s">
        <v>125</v>
      </c>
      <c r="F6" s="13" t="s">
        <v>70</v>
      </c>
      <c r="G6" s="14" t="s">
        <v>71</v>
      </c>
      <c r="H6" s="13" t="s">
        <v>12</v>
      </c>
      <c r="I6" s="15">
        <v>6000000</v>
      </c>
      <c r="J6" s="15">
        <v>0</v>
      </c>
      <c r="K6" s="15">
        <f t="shared" ref="K6:K14" si="0">J6/I6*100</f>
        <v>0</v>
      </c>
      <c r="L6" s="35"/>
    </row>
    <row r="7" spans="1:14" ht="102.75" x14ac:dyDescent="0.25">
      <c r="A7" s="10">
        <v>2</v>
      </c>
      <c r="B7" s="80" t="s">
        <v>48</v>
      </c>
      <c r="C7" s="11" t="s">
        <v>68</v>
      </c>
      <c r="D7" s="13" t="s">
        <v>69</v>
      </c>
      <c r="E7" s="12" t="s">
        <v>125</v>
      </c>
      <c r="F7" s="13" t="s">
        <v>69</v>
      </c>
      <c r="G7" s="14" t="s">
        <v>71</v>
      </c>
      <c r="H7" s="13" t="s">
        <v>12</v>
      </c>
      <c r="I7" s="15">
        <v>4000000</v>
      </c>
      <c r="J7" s="15">
        <v>393570.9</v>
      </c>
      <c r="K7" s="15">
        <f t="shared" si="0"/>
        <v>9.8392724999999999</v>
      </c>
      <c r="L7" s="35"/>
      <c r="N7" t="s">
        <v>14</v>
      </c>
    </row>
    <row r="8" spans="1:14" ht="102.75" x14ac:dyDescent="0.25">
      <c r="A8" s="10">
        <v>3</v>
      </c>
      <c r="B8" s="80" t="s">
        <v>49</v>
      </c>
      <c r="C8" s="34" t="s">
        <v>68</v>
      </c>
      <c r="D8" s="13" t="s">
        <v>76</v>
      </c>
      <c r="E8" s="12" t="s">
        <v>129</v>
      </c>
      <c r="F8" s="13" t="s">
        <v>77</v>
      </c>
      <c r="G8" s="16" t="s">
        <v>78</v>
      </c>
      <c r="H8" s="13" t="s">
        <v>12</v>
      </c>
      <c r="I8" s="15">
        <v>30000000</v>
      </c>
      <c r="J8" s="15">
        <v>0</v>
      </c>
      <c r="K8" s="15">
        <f t="shared" si="0"/>
        <v>0</v>
      </c>
      <c r="L8" s="35"/>
      <c r="M8" t="s">
        <v>14</v>
      </c>
      <c r="N8" t="s">
        <v>14</v>
      </c>
    </row>
    <row r="9" spans="1:14" ht="126" customHeight="1" x14ac:dyDescent="0.25">
      <c r="A9" s="10">
        <v>4</v>
      </c>
      <c r="B9" s="80" t="s">
        <v>84</v>
      </c>
      <c r="C9" s="34" t="s">
        <v>80</v>
      </c>
      <c r="D9" s="24" t="s">
        <v>130</v>
      </c>
      <c r="E9" s="19" t="s">
        <v>131</v>
      </c>
      <c r="F9" s="20" t="s">
        <v>79</v>
      </c>
      <c r="G9" s="21" t="s">
        <v>81</v>
      </c>
      <c r="H9" s="22" t="s">
        <v>12</v>
      </c>
      <c r="I9" s="23">
        <v>13365000</v>
      </c>
      <c r="J9" s="23">
        <v>6226041.5</v>
      </c>
      <c r="K9" s="15">
        <f t="shared" si="0"/>
        <v>46.584672652450429</v>
      </c>
      <c r="L9" s="35"/>
    </row>
    <row r="10" spans="1:14" ht="90" x14ac:dyDescent="0.25">
      <c r="A10" s="10">
        <v>5</v>
      </c>
      <c r="B10" s="80" t="s">
        <v>52</v>
      </c>
      <c r="C10" s="18" t="s">
        <v>68</v>
      </c>
      <c r="D10" s="24" t="s">
        <v>134</v>
      </c>
      <c r="E10" s="19" t="s">
        <v>135</v>
      </c>
      <c r="F10" s="24" t="s">
        <v>82</v>
      </c>
      <c r="G10" s="21" t="s">
        <v>83</v>
      </c>
      <c r="H10" s="22" t="s">
        <v>12</v>
      </c>
      <c r="I10" s="23">
        <v>60000000</v>
      </c>
      <c r="J10" s="23">
        <v>0</v>
      </c>
      <c r="K10" s="23">
        <f t="shared" si="0"/>
        <v>0</v>
      </c>
      <c r="L10" s="35"/>
    </row>
    <row r="11" spans="1:14" ht="102.75" x14ac:dyDescent="0.25">
      <c r="A11" s="10">
        <v>6</v>
      </c>
      <c r="B11" s="80" t="s">
        <v>54</v>
      </c>
      <c r="C11" s="34" t="s">
        <v>68</v>
      </c>
      <c r="D11" s="24" t="s">
        <v>85</v>
      </c>
      <c r="E11" s="19" t="s">
        <v>126</v>
      </c>
      <c r="F11" s="24" t="s">
        <v>86</v>
      </c>
      <c r="G11" s="21" t="s">
        <v>87</v>
      </c>
      <c r="H11" s="22" t="s">
        <v>12</v>
      </c>
      <c r="I11" s="23">
        <v>65000000</v>
      </c>
      <c r="J11" s="23">
        <v>56126173.009999998</v>
      </c>
      <c r="K11" s="23">
        <f t="shared" si="0"/>
        <v>86.347958476923068</v>
      </c>
      <c r="L11" s="35"/>
    </row>
    <row r="12" spans="1:14" ht="128.25" x14ac:dyDescent="0.25">
      <c r="A12" s="10">
        <v>7</v>
      </c>
      <c r="B12" s="85" t="s">
        <v>97</v>
      </c>
      <c r="C12" s="34" t="s">
        <v>68</v>
      </c>
      <c r="D12" s="24" t="s">
        <v>99</v>
      </c>
      <c r="E12" s="19" t="s">
        <v>118</v>
      </c>
      <c r="F12" s="24" t="s">
        <v>100</v>
      </c>
      <c r="G12" s="21" t="s">
        <v>101</v>
      </c>
      <c r="H12" s="22" t="s">
        <v>38</v>
      </c>
      <c r="I12" s="23">
        <v>11000000</v>
      </c>
      <c r="J12" s="23">
        <v>6920208.21</v>
      </c>
      <c r="K12" s="23">
        <f t="shared" si="0"/>
        <v>62.910983727272729</v>
      </c>
      <c r="L12" s="35"/>
      <c r="M12" t="s">
        <v>14</v>
      </c>
    </row>
    <row r="13" spans="1:14" ht="128.25" x14ac:dyDescent="0.25">
      <c r="A13" s="10">
        <v>8</v>
      </c>
      <c r="B13" s="85" t="s">
        <v>98</v>
      </c>
      <c r="C13" s="34" t="s">
        <v>68</v>
      </c>
      <c r="D13" s="24" t="s">
        <v>99</v>
      </c>
      <c r="E13" s="19" t="s">
        <v>118</v>
      </c>
      <c r="F13" s="24" t="s">
        <v>100</v>
      </c>
      <c r="G13" s="21" t="s">
        <v>101</v>
      </c>
      <c r="H13" s="22" t="s">
        <v>12</v>
      </c>
      <c r="I13" s="23">
        <v>6000000</v>
      </c>
      <c r="J13" s="23">
        <v>3608214.01</v>
      </c>
      <c r="K13" s="23">
        <f t="shared" si="0"/>
        <v>60.136900166666663</v>
      </c>
      <c r="L13" s="35"/>
    </row>
    <row r="14" spans="1:14" ht="102.75" x14ac:dyDescent="0.25">
      <c r="A14" s="10">
        <v>9</v>
      </c>
      <c r="B14" s="80" t="s">
        <v>96</v>
      </c>
      <c r="C14" s="34" t="s">
        <v>68</v>
      </c>
      <c r="D14" s="24" t="s">
        <v>76</v>
      </c>
      <c r="E14" s="19"/>
      <c r="F14" s="24" t="s">
        <v>94</v>
      </c>
      <c r="G14" s="21" t="s">
        <v>95</v>
      </c>
      <c r="H14" s="22" t="s">
        <v>12</v>
      </c>
      <c r="I14" s="23">
        <v>100000000</v>
      </c>
      <c r="J14" s="23"/>
      <c r="K14" s="23">
        <f t="shared" si="0"/>
        <v>0</v>
      </c>
      <c r="L14" s="35"/>
    </row>
    <row r="15" spans="1:14" ht="90.75" thickBot="1" x14ac:dyDescent="0.3">
      <c r="A15" s="25">
        <v>10</v>
      </c>
      <c r="B15" s="89" t="s">
        <v>34</v>
      </c>
      <c r="C15" s="41" t="s">
        <v>35</v>
      </c>
      <c r="D15" s="22" t="s">
        <v>37</v>
      </c>
      <c r="E15" s="90" t="s">
        <v>105</v>
      </c>
      <c r="F15" s="22" t="s">
        <v>105</v>
      </c>
      <c r="G15" s="91" t="s">
        <v>36</v>
      </c>
      <c r="H15" s="22" t="s">
        <v>38</v>
      </c>
      <c r="I15" s="23">
        <v>27949212.629999999</v>
      </c>
      <c r="J15" s="23">
        <v>0</v>
      </c>
      <c r="K15" s="23"/>
      <c r="L15" s="92" t="s">
        <v>33</v>
      </c>
    </row>
    <row r="16" spans="1:14" ht="103.5" thickBot="1" x14ac:dyDescent="0.3">
      <c r="A16" s="25">
        <v>11</v>
      </c>
      <c r="B16" s="80" t="s">
        <v>136</v>
      </c>
      <c r="C16" s="34" t="s">
        <v>80</v>
      </c>
      <c r="D16" s="13"/>
      <c r="E16" s="13" t="s">
        <v>137</v>
      </c>
      <c r="F16" s="13"/>
      <c r="G16" s="50"/>
      <c r="H16" s="13" t="s">
        <v>12</v>
      </c>
      <c r="I16" s="15">
        <v>4750000</v>
      </c>
      <c r="J16" s="15">
        <v>0</v>
      </c>
      <c r="K16" s="15"/>
      <c r="L16" s="35"/>
    </row>
    <row r="17" spans="1:12" ht="103.5" thickBot="1" x14ac:dyDescent="0.3">
      <c r="A17" s="25">
        <v>12</v>
      </c>
      <c r="B17" s="80" t="s">
        <v>59</v>
      </c>
      <c r="C17" s="34" t="s">
        <v>80</v>
      </c>
      <c r="D17" s="13" t="s">
        <v>138</v>
      </c>
      <c r="E17" s="13" t="s">
        <v>139</v>
      </c>
      <c r="F17" s="13" t="s">
        <v>139</v>
      </c>
      <c r="G17" s="50"/>
      <c r="H17" s="13" t="s">
        <v>12</v>
      </c>
      <c r="I17" s="15">
        <v>10266845.460000001</v>
      </c>
      <c r="J17" s="15">
        <v>0</v>
      </c>
      <c r="K17" s="15"/>
      <c r="L17" s="35"/>
    </row>
    <row r="18" spans="1:12" ht="103.5" thickBot="1" x14ac:dyDescent="0.3">
      <c r="A18" s="25">
        <v>13</v>
      </c>
      <c r="B18" s="80" t="s">
        <v>55</v>
      </c>
      <c r="C18" s="34" t="s">
        <v>80</v>
      </c>
      <c r="D18" s="13" t="s">
        <v>141</v>
      </c>
      <c r="E18" s="13" t="s">
        <v>140</v>
      </c>
      <c r="F18" s="13" t="s">
        <v>139</v>
      </c>
      <c r="G18" s="50"/>
      <c r="H18" s="13" t="s">
        <v>12</v>
      </c>
      <c r="I18" s="15">
        <v>3800000</v>
      </c>
      <c r="J18" s="15">
        <v>0</v>
      </c>
      <c r="K18" s="15"/>
      <c r="L18" s="35"/>
    </row>
    <row r="19" spans="1:12" ht="116.25" thickBot="1" x14ac:dyDescent="0.3">
      <c r="A19" s="25">
        <v>14</v>
      </c>
      <c r="B19" s="80" t="s">
        <v>56</v>
      </c>
      <c r="C19" s="34" t="s">
        <v>68</v>
      </c>
      <c r="D19" s="13" t="s">
        <v>142</v>
      </c>
      <c r="E19" s="13" t="s">
        <v>140</v>
      </c>
      <c r="F19" s="13" t="s">
        <v>139</v>
      </c>
      <c r="G19" s="50"/>
      <c r="H19" s="13" t="s">
        <v>12</v>
      </c>
      <c r="I19" s="15">
        <v>15000000</v>
      </c>
      <c r="J19" s="15">
        <v>0</v>
      </c>
      <c r="K19" s="15"/>
      <c r="L19" s="35"/>
    </row>
    <row r="20" spans="1:12" ht="103.5" thickBot="1" x14ac:dyDescent="0.3">
      <c r="A20" s="25">
        <v>15</v>
      </c>
      <c r="B20" s="80" t="s">
        <v>57</v>
      </c>
      <c r="C20" s="34" t="s">
        <v>80</v>
      </c>
      <c r="D20" s="13" t="s">
        <v>143</v>
      </c>
      <c r="E20" s="13" t="s">
        <v>144</v>
      </c>
      <c r="F20" s="13" t="s">
        <v>144</v>
      </c>
      <c r="G20" s="50"/>
      <c r="H20" s="13" t="s">
        <v>12</v>
      </c>
      <c r="I20" s="15">
        <v>9500000</v>
      </c>
      <c r="J20" s="15">
        <v>0</v>
      </c>
      <c r="K20" s="15"/>
      <c r="L20" s="35"/>
    </row>
    <row r="21" spans="1:12" ht="116.25" thickBot="1" x14ac:dyDescent="0.3">
      <c r="A21" s="25">
        <v>16</v>
      </c>
      <c r="B21" s="80" t="s">
        <v>58</v>
      </c>
      <c r="C21" s="34" t="s">
        <v>80</v>
      </c>
      <c r="D21" s="13" t="s">
        <v>145</v>
      </c>
      <c r="E21" s="13" t="s">
        <v>146</v>
      </c>
      <c r="F21" s="13" t="s">
        <v>147</v>
      </c>
      <c r="G21" s="50"/>
      <c r="H21" s="13" t="s">
        <v>12</v>
      </c>
      <c r="I21" s="15">
        <v>10000000</v>
      </c>
      <c r="J21" s="15">
        <v>0</v>
      </c>
      <c r="K21" s="15"/>
      <c r="L21" s="35"/>
    </row>
    <row r="22" spans="1:12" ht="15.75" thickBot="1" x14ac:dyDescent="0.3">
      <c r="A22" s="25"/>
      <c r="B22" s="40"/>
      <c r="C22" s="40"/>
      <c r="D22" s="27"/>
      <c r="E22" s="27"/>
      <c r="F22" s="39"/>
      <c r="G22" s="39"/>
      <c r="H22" s="27"/>
      <c r="I22" s="28">
        <f>SUM(I6:I21)</f>
        <v>376631058.08999997</v>
      </c>
      <c r="J22" s="28"/>
      <c r="K22" s="28"/>
      <c r="L22" s="36"/>
    </row>
  </sheetData>
  <mergeCells count="6">
    <mergeCell ref="A3:K3"/>
    <mergeCell ref="B4:B5"/>
    <mergeCell ref="D4:G4"/>
    <mergeCell ref="H4:H5"/>
    <mergeCell ref="I4:J4"/>
    <mergeCell ref="K4:K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6" workbookViewId="0">
      <selection activeCell="I17" sqref="I17"/>
    </sheetView>
  </sheetViews>
  <sheetFormatPr defaultRowHeight="15" x14ac:dyDescent="0.25"/>
  <cols>
    <col min="1" max="1" width="6.140625" customWidth="1"/>
    <col min="2" max="2" width="39.7109375" customWidth="1"/>
    <col min="3" max="3" width="17.28515625" customWidth="1"/>
    <col min="7" max="7" width="13.28515625" customWidth="1"/>
    <col min="9" max="9" width="20.7109375" customWidth="1"/>
    <col min="10" max="10" width="15.5703125" customWidth="1"/>
    <col min="11" max="11" width="13.85546875" customWidth="1"/>
  </cols>
  <sheetData>
    <row r="1" spans="1:14" ht="15.75" thickBot="1" x14ac:dyDescent="0.3"/>
    <row r="2" spans="1:14" ht="15.75" thickBot="1" x14ac:dyDescent="0.3">
      <c r="A2" s="96" t="s">
        <v>26</v>
      </c>
      <c r="B2" s="101"/>
      <c r="C2" s="101"/>
      <c r="D2" s="101"/>
      <c r="E2" s="101"/>
      <c r="F2" s="101"/>
      <c r="G2" s="101"/>
      <c r="H2" s="101"/>
      <c r="I2" s="102"/>
      <c r="J2" s="76"/>
      <c r="K2" s="73"/>
    </row>
    <row r="3" spans="1:14" ht="15.75" thickBot="1" x14ac:dyDescent="0.3">
      <c r="A3" s="1" t="s">
        <v>0</v>
      </c>
      <c r="B3" s="98" t="s">
        <v>1</v>
      </c>
      <c r="C3" s="2"/>
      <c r="D3" s="101" t="s">
        <v>2</v>
      </c>
      <c r="E3" s="101"/>
      <c r="F3" s="101"/>
      <c r="G3" s="102"/>
      <c r="H3" s="98" t="s">
        <v>3</v>
      </c>
      <c r="I3" s="32" t="s">
        <v>4</v>
      </c>
      <c r="J3" s="78" t="s">
        <v>17</v>
      </c>
      <c r="K3" s="74" t="s">
        <v>23</v>
      </c>
    </row>
    <row r="4" spans="1:14" ht="15.75" thickBot="1" x14ac:dyDescent="0.3">
      <c r="A4" s="3" t="s">
        <v>6</v>
      </c>
      <c r="B4" s="99"/>
      <c r="C4" s="4" t="s">
        <v>13</v>
      </c>
      <c r="D4" s="5" t="s">
        <v>7</v>
      </c>
      <c r="E4" s="42" t="s">
        <v>16</v>
      </c>
      <c r="F4" s="6" t="s">
        <v>8</v>
      </c>
      <c r="G4" s="7" t="s">
        <v>9</v>
      </c>
      <c r="H4" s="99"/>
      <c r="I4" s="8" t="s">
        <v>10</v>
      </c>
      <c r="J4" s="77"/>
      <c r="K4" s="75" t="s">
        <v>24</v>
      </c>
    </row>
    <row r="5" spans="1:14" ht="77.25" x14ac:dyDescent="0.25">
      <c r="A5" s="10">
        <v>1</v>
      </c>
      <c r="B5" s="82" t="s">
        <v>28</v>
      </c>
      <c r="C5" s="49" t="s">
        <v>42</v>
      </c>
      <c r="D5" s="49" t="s">
        <v>102</v>
      </c>
      <c r="E5" s="49" t="s">
        <v>103</v>
      </c>
      <c r="F5" s="49" t="s">
        <v>113</v>
      </c>
      <c r="G5" s="93"/>
      <c r="H5" s="49" t="s">
        <v>104</v>
      </c>
      <c r="I5" s="15"/>
      <c r="J5" s="65"/>
      <c r="K5" s="35"/>
    </row>
    <row r="6" spans="1:14" ht="77.25" x14ac:dyDescent="0.25">
      <c r="A6" s="10">
        <v>2</v>
      </c>
      <c r="B6" s="80" t="s">
        <v>31</v>
      </c>
      <c r="C6" s="79" t="s">
        <v>42</v>
      </c>
      <c r="D6" s="13" t="s">
        <v>110</v>
      </c>
      <c r="E6" s="12" t="s">
        <v>111</v>
      </c>
      <c r="F6" s="13" t="s">
        <v>112</v>
      </c>
      <c r="G6" s="14" t="s">
        <v>114</v>
      </c>
      <c r="H6" s="13" t="s">
        <v>12</v>
      </c>
      <c r="I6" s="15">
        <v>6000000</v>
      </c>
      <c r="J6" s="65" t="s">
        <v>115</v>
      </c>
      <c r="K6" s="35"/>
    </row>
    <row r="7" spans="1:14" ht="90" x14ac:dyDescent="0.25">
      <c r="A7" s="10">
        <v>3</v>
      </c>
      <c r="B7" s="80" t="s">
        <v>120</v>
      </c>
      <c r="C7" s="79" t="s">
        <v>42</v>
      </c>
      <c r="D7" s="13" t="s">
        <v>121</v>
      </c>
      <c r="E7" s="12" t="s">
        <v>122</v>
      </c>
      <c r="F7" s="13" t="s">
        <v>122</v>
      </c>
      <c r="G7" s="14" t="s">
        <v>123</v>
      </c>
      <c r="H7" s="13" t="s">
        <v>38</v>
      </c>
      <c r="I7" s="15">
        <v>1470000</v>
      </c>
      <c r="J7" s="65" t="s">
        <v>61</v>
      </c>
      <c r="K7" s="35"/>
    </row>
    <row r="8" spans="1:14" ht="90" x14ac:dyDescent="0.25">
      <c r="A8" s="10">
        <v>4</v>
      </c>
      <c r="B8" s="80" t="s">
        <v>32</v>
      </c>
      <c r="C8" s="79" t="s">
        <v>42</v>
      </c>
      <c r="D8" s="13" t="s">
        <v>64</v>
      </c>
      <c r="E8" s="12" t="s">
        <v>116</v>
      </c>
      <c r="F8" s="13" t="s">
        <v>62</v>
      </c>
      <c r="G8" s="14" t="s">
        <v>65</v>
      </c>
      <c r="H8" s="13" t="s">
        <v>38</v>
      </c>
      <c r="I8" s="15">
        <v>17500000</v>
      </c>
      <c r="J8" s="65" t="s">
        <v>61</v>
      </c>
      <c r="K8" s="35"/>
    </row>
    <row r="9" spans="1:14" ht="77.25" x14ac:dyDescent="0.25">
      <c r="A9" s="10">
        <v>5</v>
      </c>
      <c r="B9" s="80" t="s">
        <v>44</v>
      </c>
      <c r="C9" s="13" t="s">
        <v>45</v>
      </c>
      <c r="D9" s="13" t="s">
        <v>66</v>
      </c>
      <c r="E9" s="12" t="s">
        <v>117</v>
      </c>
      <c r="F9" s="13" t="s">
        <v>63</v>
      </c>
      <c r="G9" s="14" t="s">
        <v>67</v>
      </c>
      <c r="H9" s="13" t="s">
        <v>38</v>
      </c>
      <c r="I9" s="15">
        <v>71000000</v>
      </c>
      <c r="J9" s="65" t="s">
        <v>61</v>
      </c>
      <c r="K9" s="35"/>
      <c r="N9" t="s">
        <v>14</v>
      </c>
    </row>
    <row r="10" spans="1:14" ht="90" x14ac:dyDescent="0.25">
      <c r="A10" s="10">
        <v>6</v>
      </c>
      <c r="B10" s="85" t="s">
        <v>43</v>
      </c>
      <c r="C10" s="50" t="s">
        <v>46</v>
      </c>
      <c r="D10" s="13" t="s">
        <v>88</v>
      </c>
      <c r="E10" s="12" t="s">
        <v>119</v>
      </c>
      <c r="F10" s="13" t="s">
        <v>89</v>
      </c>
      <c r="G10" s="12"/>
      <c r="H10" s="13" t="s">
        <v>38</v>
      </c>
      <c r="I10" s="15">
        <v>14721000</v>
      </c>
      <c r="J10" s="65" t="s">
        <v>40</v>
      </c>
      <c r="K10" s="82" t="s">
        <v>39</v>
      </c>
    </row>
    <row r="11" spans="1:14" ht="179.25" x14ac:dyDescent="0.25">
      <c r="A11" s="10">
        <v>7</v>
      </c>
      <c r="B11" s="80" t="s">
        <v>47</v>
      </c>
      <c r="C11" s="50"/>
      <c r="D11" s="13"/>
      <c r="E11" s="12"/>
      <c r="F11" s="13"/>
      <c r="G11" s="17"/>
      <c r="H11" s="13"/>
      <c r="I11" s="15"/>
      <c r="J11" s="65"/>
      <c r="K11" s="35"/>
    </row>
    <row r="12" spans="1:14" ht="115.5" x14ac:dyDescent="0.25">
      <c r="A12" s="10">
        <v>8</v>
      </c>
      <c r="B12" s="80" t="s">
        <v>72</v>
      </c>
      <c r="C12" s="66" t="s">
        <v>42</v>
      </c>
      <c r="D12" s="31" t="s">
        <v>73</v>
      </c>
      <c r="E12" s="29" t="s">
        <v>124</v>
      </c>
      <c r="F12" s="31" t="s">
        <v>124</v>
      </c>
      <c r="G12" s="30" t="s">
        <v>74</v>
      </c>
      <c r="H12" s="22" t="s">
        <v>12</v>
      </c>
      <c r="I12" s="15">
        <v>2940000</v>
      </c>
      <c r="J12" s="65" t="s">
        <v>75</v>
      </c>
      <c r="K12" s="54" t="s">
        <v>75</v>
      </c>
    </row>
    <row r="13" spans="1:14" ht="128.25" x14ac:dyDescent="0.25">
      <c r="A13" s="10">
        <v>9</v>
      </c>
      <c r="B13" s="80" t="s">
        <v>50</v>
      </c>
      <c r="C13" s="67" t="s">
        <v>80</v>
      </c>
      <c r="D13" s="68" t="s">
        <v>130</v>
      </c>
      <c r="E13" s="43" t="s">
        <v>131</v>
      </c>
      <c r="F13" s="43" t="s">
        <v>90</v>
      </c>
      <c r="G13" s="69" t="s">
        <v>81</v>
      </c>
      <c r="H13" s="22" t="s">
        <v>12</v>
      </c>
      <c r="I13" s="15">
        <v>11000000</v>
      </c>
      <c r="J13" s="65" t="s">
        <v>61</v>
      </c>
      <c r="K13" s="35"/>
    </row>
    <row r="14" spans="1:14" ht="153.75" x14ac:dyDescent="0.25">
      <c r="A14" s="10">
        <v>10</v>
      </c>
      <c r="B14" s="85" t="s">
        <v>51</v>
      </c>
      <c r="C14" s="67"/>
      <c r="D14" s="68" t="s">
        <v>133</v>
      </c>
      <c r="E14" s="43" t="s">
        <v>132</v>
      </c>
      <c r="F14" s="43" t="s">
        <v>79</v>
      </c>
      <c r="G14" s="69" t="s">
        <v>91</v>
      </c>
      <c r="H14" s="22" t="s">
        <v>12</v>
      </c>
      <c r="I14" s="15">
        <v>2375000</v>
      </c>
      <c r="J14" s="65" t="s">
        <v>61</v>
      </c>
      <c r="K14" s="35"/>
    </row>
    <row r="15" spans="1:14" ht="115.5" x14ac:dyDescent="0.25">
      <c r="A15" s="10">
        <v>11</v>
      </c>
      <c r="B15" s="80" t="s">
        <v>53</v>
      </c>
      <c r="C15" s="70"/>
      <c r="D15" s="51"/>
      <c r="E15" s="51"/>
      <c r="F15" s="51" t="s">
        <v>79</v>
      </c>
      <c r="G15" s="51" t="s">
        <v>91</v>
      </c>
      <c r="H15" s="22" t="s">
        <v>12</v>
      </c>
      <c r="I15" s="15">
        <v>4750000</v>
      </c>
      <c r="J15" s="65" t="s">
        <v>92</v>
      </c>
      <c r="K15" s="35"/>
    </row>
    <row r="16" spans="1:14" ht="15.75" thickBot="1" x14ac:dyDescent="0.3">
      <c r="B16" s="83"/>
      <c r="C16" s="71"/>
      <c r="D16" s="64"/>
      <c r="E16" s="64"/>
      <c r="F16" s="64"/>
      <c r="G16" s="64"/>
      <c r="H16" s="64"/>
      <c r="I16" s="28">
        <f>SUM(I12:I15)</f>
        <v>21065000</v>
      </c>
      <c r="J16" s="72"/>
      <c r="K16" s="36"/>
    </row>
    <row r="17" spans="1:11" x14ac:dyDescent="0.25">
      <c r="B17" s="84"/>
    </row>
    <row r="18" spans="1:11" x14ac:dyDescent="0.25">
      <c r="B18" s="86" t="s">
        <v>41</v>
      </c>
    </row>
    <row r="19" spans="1:11" ht="51.75" x14ac:dyDescent="0.25">
      <c r="B19" s="81" t="s">
        <v>29</v>
      </c>
      <c r="C19" s="94" t="s">
        <v>106</v>
      </c>
      <c r="D19" s="94" t="s">
        <v>107</v>
      </c>
      <c r="E19" s="94" t="s">
        <v>105</v>
      </c>
      <c r="F19" s="94" t="s">
        <v>105</v>
      </c>
      <c r="G19" s="94"/>
      <c r="H19" s="94" t="s">
        <v>38</v>
      </c>
      <c r="I19" s="106">
        <v>20450000</v>
      </c>
      <c r="J19" s="94"/>
      <c r="K19" s="94"/>
    </row>
    <row r="20" spans="1:11" ht="117" customHeight="1" x14ac:dyDescent="0.25">
      <c r="A20">
        <v>1</v>
      </c>
      <c r="B20" s="81" t="s">
        <v>30</v>
      </c>
      <c r="C20" s="94" t="s">
        <v>106</v>
      </c>
      <c r="D20" s="94" t="s">
        <v>108</v>
      </c>
      <c r="E20" s="94" t="s">
        <v>109</v>
      </c>
      <c r="F20" s="94" t="s">
        <v>109</v>
      </c>
      <c r="G20" s="94"/>
      <c r="H20" s="94" t="s">
        <v>38</v>
      </c>
      <c r="I20" s="106">
        <v>20000000</v>
      </c>
      <c r="J20" s="94"/>
      <c r="K20" s="94"/>
    </row>
    <row r="21" spans="1:11" ht="128.25" x14ac:dyDescent="0.25">
      <c r="A21">
        <v>2</v>
      </c>
      <c r="B21" s="81" t="s">
        <v>93</v>
      </c>
      <c r="C21" s="94" t="s">
        <v>106</v>
      </c>
      <c r="D21" s="95" t="s">
        <v>127</v>
      </c>
      <c r="E21" s="94" t="s">
        <v>128</v>
      </c>
      <c r="F21" s="94" t="s">
        <v>128</v>
      </c>
      <c r="G21" s="94"/>
      <c r="H21" s="94" t="s">
        <v>38</v>
      </c>
      <c r="I21" s="106">
        <v>12821343.85</v>
      </c>
      <c r="J21" s="94"/>
      <c r="K21" s="94"/>
    </row>
    <row r="22" spans="1:11" x14ac:dyDescent="0.25">
      <c r="A22">
        <v>3</v>
      </c>
    </row>
  </sheetData>
  <mergeCells count="4">
    <mergeCell ref="A2:I2"/>
    <mergeCell ref="B3:B4"/>
    <mergeCell ref="D3:G3"/>
    <mergeCell ref="H3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4" workbookViewId="0">
      <selection activeCell="C27" sqref="C27"/>
    </sheetView>
  </sheetViews>
  <sheetFormatPr defaultRowHeight="15" x14ac:dyDescent="0.25"/>
  <cols>
    <col min="1" max="1" width="4.42578125" customWidth="1"/>
    <col min="2" max="2" width="37" customWidth="1"/>
    <col min="3" max="3" width="19" customWidth="1"/>
    <col min="8" max="8" width="18.42578125" customWidth="1"/>
    <col min="9" max="9" width="16" customWidth="1"/>
    <col min="10" max="10" width="16.140625" customWidth="1"/>
    <col min="11" max="11" width="14.7109375" customWidth="1"/>
    <col min="12" max="12" width="17.7109375" customWidth="1"/>
  </cols>
  <sheetData>
    <row r="1" spans="1:12" ht="15.75" thickBot="1" x14ac:dyDescent="0.3"/>
    <row r="2" spans="1:12" ht="15.75" thickBot="1" x14ac:dyDescent="0.3">
      <c r="A2" s="96" t="s">
        <v>27</v>
      </c>
      <c r="B2" s="101"/>
      <c r="C2" s="101"/>
      <c r="D2" s="101"/>
      <c r="E2" s="101"/>
      <c r="F2" s="101"/>
      <c r="G2" s="101"/>
      <c r="H2" s="102"/>
      <c r="I2" s="44"/>
      <c r="J2" s="45"/>
      <c r="K2" s="45"/>
      <c r="L2" s="46"/>
    </row>
    <row r="3" spans="1:12" ht="15.75" thickBot="1" x14ac:dyDescent="0.3">
      <c r="A3" s="1" t="s">
        <v>0</v>
      </c>
      <c r="B3" s="98" t="s">
        <v>1</v>
      </c>
      <c r="C3" s="33"/>
      <c r="D3" s="100" t="s">
        <v>2</v>
      </c>
      <c r="E3" s="101"/>
      <c r="F3" s="102"/>
      <c r="G3" s="98" t="s">
        <v>3</v>
      </c>
      <c r="H3" s="32" t="s">
        <v>4</v>
      </c>
      <c r="I3" s="103" t="s">
        <v>18</v>
      </c>
      <c r="J3" s="104"/>
      <c r="K3" s="104"/>
      <c r="L3" s="105"/>
    </row>
    <row r="4" spans="1:12" ht="78" thickBot="1" x14ac:dyDescent="0.3">
      <c r="A4" s="3" t="s">
        <v>6</v>
      </c>
      <c r="B4" s="99"/>
      <c r="C4" s="4" t="s">
        <v>13</v>
      </c>
      <c r="D4" s="5" t="s">
        <v>7</v>
      </c>
      <c r="E4" s="6" t="s">
        <v>8</v>
      </c>
      <c r="F4" s="7" t="s">
        <v>9</v>
      </c>
      <c r="G4" s="99"/>
      <c r="H4" s="8" t="s">
        <v>10</v>
      </c>
      <c r="I4" s="47" t="s">
        <v>19</v>
      </c>
      <c r="J4" s="48" t="s">
        <v>20</v>
      </c>
      <c r="K4" s="48" t="s">
        <v>21</v>
      </c>
      <c r="L4" s="48" t="s">
        <v>22</v>
      </c>
    </row>
    <row r="5" spans="1:12" ht="36" x14ac:dyDescent="0.25">
      <c r="A5" s="55">
        <v>1</v>
      </c>
      <c r="B5" s="56" t="s">
        <v>60</v>
      </c>
      <c r="C5" s="56"/>
      <c r="D5" s="57"/>
      <c r="E5" s="57"/>
      <c r="F5" s="57"/>
      <c r="G5" s="58"/>
      <c r="H5" s="57">
        <v>36000000</v>
      </c>
      <c r="I5" s="52"/>
      <c r="J5" s="52"/>
      <c r="K5" s="52"/>
      <c r="L5" s="52"/>
    </row>
    <row r="6" spans="1:12" x14ac:dyDescent="0.25">
      <c r="A6" s="59"/>
      <c r="B6" s="60"/>
      <c r="C6" s="61"/>
      <c r="D6" s="61"/>
      <c r="E6" s="61"/>
      <c r="F6" s="61"/>
      <c r="G6" s="62"/>
      <c r="H6" s="61"/>
      <c r="I6" s="53"/>
      <c r="J6" s="63"/>
      <c r="K6" s="63"/>
      <c r="L6" s="63"/>
    </row>
    <row r="7" spans="1:12" ht="15.75" thickBot="1" x14ac:dyDescent="0.3">
      <c r="A7" s="10"/>
      <c r="B7" s="26"/>
      <c r="C7" s="26"/>
      <c r="D7" s="27"/>
      <c r="E7" s="27"/>
      <c r="F7" s="39"/>
      <c r="G7" s="27"/>
      <c r="H7" s="28"/>
      <c r="I7" s="36"/>
      <c r="J7" s="36"/>
      <c r="K7" s="36"/>
      <c r="L7" s="36"/>
    </row>
  </sheetData>
  <mergeCells count="5">
    <mergeCell ref="I3:L3"/>
    <mergeCell ref="A2:H2"/>
    <mergeCell ref="B3:B4"/>
    <mergeCell ref="D3:F3"/>
    <mergeCell ref="G3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Ugovori - implementacija</vt:lpstr>
      <vt:lpstr>Ugovori -završeni </vt:lpstr>
      <vt:lpstr>Ugovori- priprema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Biljana Tabaković</cp:lastModifiedBy>
  <dcterms:created xsi:type="dcterms:W3CDTF">2021-09-22T09:15:18Z</dcterms:created>
  <dcterms:modified xsi:type="dcterms:W3CDTF">2021-11-08T13:26:08Z</dcterms:modified>
</cp:coreProperties>
</file>