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8700" activeTab="3"/>
  </bookViews>
  <sheets>
    <sheet name="Tabela 1" sheetId="1" r:id="rId1"/>
    <sheet name="Tabela 2" sheetId="2" r:id="rId2"/>
    <sheet name="Tabela 3" sheetId="3" r:id="rId3"/>
    <sheet name="Tabela 4" sheetId="4" r:id="rId4"/>
    <sheet name="Tabela 1 za analiticki pregled" sheetId="5" r:id="rId5"/>
  </sheets>
  <externalReferences>
    <externalReference r:id="rId8"/>
  </externalReferences>
  <definedNames>
    <definedName name="_xlnm.Print_Area" localSheetId="0">'Tabela 1'!$A$1:$J$72</definedName>
    <definedName name="_xlnm.Print_Area" localSheetId="4">'Tabela 1 za analiticki pregled'!$A$1:$J$72</definedName>
    <definedName name="_xlnm.Print_Titles" localSheetId="0">'Tabela 1'!$6:$9</definedName>
    <definedName name="_xlnm.Print_Titles" localSheetId="4">'Tabela 1 za analiticki pregled'!$6:$9</definedName>
  </definedNames>
  <calcPr fullCalcOnLoad="1"/>
</workbook>
</file>

<file path=xl/sharedStrings.xml><?xml version="1.0" encoding="utf-8"?>
<sst xmlns="http://schemas.openxmlformats.org/spreadsheetml/2006/main" count="304" uniqueCount="72">
  <si>
    <t>Vrsta rashoda</t>
  </si>
  <si>
    <t>Budžet za 2007.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</si>
  <si>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</si>
  <si>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</si>
  <si>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</si>
  <si>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</si>
  <si>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</si>
  <si>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</si>
  <si>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</si>
  <si>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</si>
  <si>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KAPITALNI IZDACI</t>
  </si>
  <si>
    <t>TEKUĆI GRANTOVI</t>
  </si>
  <si>
    <t>UKUPNO RASHODI INSTITUCIJA BiH</t>
  </si>
  <si>
    <t>R.br.</t>
  </si>
  <si>
    <t>Ekon. kod</t>
  </si>
  <si>
    <t>I</t>
  </si>
  <si>
    <t>II</t>
  </si>
  <si>
    <t>III</t>
  </si>
  <si>
    <t>V</t>
  </si>
  <si>
    <t>Izravni transferi sa JRT</t>
  </si>
  <si>
    <t>VI</t>
  </si>
  <si>
    <t>Rezerviranja</t>
  </si>
  <si>
    <t>A</t>
  </si>
  <si>
    <t>B</t>
  </si>
  <si>
    <t>SERVISIRANJE VANJSKOG DUGA</t>
  </si>
  <si>
    <t>C</t>
  </si>
  <si>
    <t>UKUPNO RASHODI</t>
  </si>
  <si>
    <t>BILANS URAVNOTEŽENOSTI PRIHODA I RASHODA</t>
  </si>
  <si>
    <t>Tabela 2.a.</t>
  </si>
  <si>
    <t>UKUPNO PRIHODI</t>
  </si>
  <si>
    <t>RAZLIKA (I-II)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</si>
  <si>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</si>
  <si>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</si>
  <si>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</si>
  <si>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</si>
  <si>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</si>
  <si>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3 = 4+5+6+...+X</t>
  </si>
  <si>
    <t>X</t>
  </si>
  <si>
    <t>Program posebne namjene br. X</t>
  </si>
  <si>
    <t>.....</t>
  </si>
  <si>
    <t>Dinamika ukupne potrošnje institucije po mjesecima</t>
  </si>
  <si>
    <t xml:space="preserve">Dinamika potrošnje institucije po mjesecima                                                                                 MJESTO POTROŠNJE: NEPOSREDNA POTROŠNJA </t>
  </si>
  <si>
    <t>NAZIV INSTITUCIJE:  _____________________________________________________________________________________</t>
  </si>
  <si>
    <t>NAZIV PROGRAMA POSEBNE NAMJENE:  _____________________________________________________________________________________</t>
  </si>
  <si>
    <t>Dinamika potrošnje institucije po mjesecima                                                                                 MJESTO POTROŠNJE: PROGRAM POSEBNE NAMJENE</t>
  </si>
  <si>
    <t>TEKUĆI GRANT</t>
  </si>
  <si>
    <t>3 = 4+5+6</t>
  </si>
  <si>
    <t>IV</t>
  </si>
  <si>
    <t>KAPITALNI GRANTOVI</t>
  </si>
  <si>
    <t>Naknade troškova zaposlenih</t>
  </si>
  <si>
    <t>Tabela 1: PREGLED UKUPNO ODOBRENOG BUDŽETA PO EKONOMSKIM KATEGORIJAMA I RASPOREDU PO MJESTU POTROŠNJE (NEPOSREDNA POTROŠNJA INSTITUCIJE I PO PROGRAMIMA POSEBNE NAMJENE)</t>
  </si>
  <si>
    <t>Bruto plate i naknade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</si>
  <si>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</si>
  <si>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</si>
  <si>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</si>
  <si>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</si>
  <si>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</si>
  <si>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</si>
  <si>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</si>
  <si>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</si>
  <si>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UKUPNO BUDŽETSKI KORISNIK (I+II+III+IV)</t>
  </si>
  <si>
    <t xml:space="preserve">Napomena: Svaki budžetski korisnik treba popuniti ovaj obrazac na analitičkim kategorijama tako da zbir iznosa na analitičkim kategorijama daje sumu iskazanu na sintetičkim kategorijama. </t>
  </si>
  <si>
    <t>Rukovodilac  budžetskog  korisnika</t>
  </si>
  <si>
    <t>Odobreno u Budžetu institucije po Odluci o privremenom finansiranju institucija i međunarodnih obaveza BiH za period januar-mart 2012. godine</t>
  </si>
  <si>
    <t>Tabela 2: PREGLED RASPOREDA UKUPNOG BUDŽETA PO EKONOMSKIM KATEGORIJAMA I MJESEČNOJ DINAMICI POTROŠNJE</t>
  </si>
  <si>
    <t>Rukovodilac budžetskog  korisnika</t>
  </si>
  <si>
    <t>januar</t>
  </si>
  <si>
    <t>februar</t>
  </si>
  <si>
    <t>mart</t>
  </si>
  <si>
    <t>Tabela 3: PREGLED RASPOREDA DIJELA BUDŽETA ZA NEPOSREDNU POTROŠNJU KORISNIKA (ISKLJUČUJUĆI PROGRAME POSEBNE NAMJENE) - DINAMIKA NEPOSREDNE POTROŠNJE PO MJESECIMA</t>
  </si>
  <si>
    <t>Rukovodilac budžetskog korisnika</t>
  </si>
  <si>
    <t>Tabela 4: PREGLED RASPOREDA DIJELA BUDŽETA ZA PROGRAM POSEBNE NAMJENE - DINAMIKA POTROŠNJE ZA PROGRAM POSEBNE NAMJENE PO MJESECIMA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</si>
</sst>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??_-;_-@_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3" fontId="1" fillId="32" borderId="0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0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180" fontId="0" fillId="32" borderId="0" xfId="42" applyNumberFormat="1" applyFont="1" applyFill="1" applyAlignment="1">
      <alignment/>
    </xf>
    <xf numFmtId="0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1" fillId="0" borderId="18" xfId="0" applyNumberFormat="1" applyFont="1" applyBorder="1" applyAlignment="1">
      <alignment horizontal="center"/>
    </xf>
    <xf numFmtId="3" fontId="1" fillId="0" borderId="23" xfId="0" applyNumberFormat="1" applyFont="1" applyFill="1" applyBorder="1" applyAlignment="1">
      <alignment horizontal="right"/>
    </xf>
    <xf numFmtId="0" fontId="2" fillId="0" borderId="18" xfId="0" applyNumberFormat="1" applyFont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0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25" xfId="0" applyNumberFormat="1" applyFont="1" applyBorder="1" applyAlignment="1">
      <alignment horizontal="right"/>
    </xf>
    <xf numFmtId="0" fontId="1" fillId="32" borderId="0" xfId="0" applyNumberFormat="1" applyFont="1" applyFill="1" applyBorder="1" applyAlignment="1">
      <alignment horizontal="center"/>
    </xf>
    <xf numFmtId="0" fontId="1" fillId="32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180" fontId="0" fillId="32" borderId="0" xfId="0" applyNumberFormat="1" applyFill="1" applyAlignment="1">
      <alignment/>
    </xf>
    <xf numFmtId="49" fontId="1" fillId="33" borderId="11" xfId="0" applyNumberFormat="1" applyFont="1" applyFill="1" applyBorder="1" applyAlignment="1">
      <alignment horizontal="center" wrapText="1" shrinkToFi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right"/>
    </xf>
    <xf numFmtId="0" fontId="12" fillId="32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" fillId="0" borderId="17" xfId="0" applyNumberFormat="1" applyFont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3" fontId="1" fillId="0" borderId="21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20" xfId="0" applyNumberFormat="1" applyFont="1" applyBorder="1" applyAlignment="1">
      <alignment horizontal="center"/>
    </xf>
    <xf numFmtId="3" fontId="1" fillId="0" borderId="32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0" fontId="14" fillId="0" borderId="0" xfId="0" applyNumberFormat="1" applyFont="1" applyAlignment="1">
      <alignment wrapText="1"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5" fillId="32" borderId="0" xfId="0" applyFont="1" applyFill="1" applyBorder="1" applyAlignment="1">
      <alignment horizontal="center" wrapText="1"/>
    </xf>
    <xf numFmtId="0" fontId="0" fillId="32" borderId="0" xfId="0" applyFill="1" applyAlignment="1">
      <alignment wrapText="1"/>
    </xf>
    <xf numFmtId="0" fontId="0" fillId="0" borderId="0" xfId="0" applyAlignment="1">
      <alignment wrapText="1"/>
    </xf>
    <xf numFmtId="0" fontId="10" fillId="32" borderId="0" xfId="0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6" fillId="32" borderId="37" xfId="0" applyFont="1" applyFill="1" applyBorder="1" applyAlignment="1">
      <alignment horizontal="right"/>
    </xf>
    <xf numFmtId="0" fontId="6" fillId="32" borderId="0" xfId="0" applyFont="1" applyFill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0" fillId="32" borderId="0" xfId="0" applyFont="1" applyFill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2" fillId="32" borderId="0" xfId="0" applyFont="1" applyFill="1" applyAlignment="1" applyProtection="1">
      <alignment/>
      <protection locked="0"/>
    </xf>
    <xf numFmtId="0" fontId="12" fillId="32" borderId="0" xfId="0" applyFont="1" applyFill="1" applyAlignment="1" applyProtection="1">
      <alignment/>
      <protection locked="0"/>
    </xf>
    <xf numFmtId="0" fontId="5" fillId="32" borderId="0" xfId="0" applyFont="1" applyFill="1" applyBorder="1" applyAlignment="1" applyProtection="1">
      <alignment horizontal="center" wrapText="1"/>
      <protection locked="0"/>
    </xf>
    <xf numFmtId="0" fontId="0" fillId="3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32" borderId="37" xfId="0" applyFont="1" applyFill="1" applyBorder="1" applyAlignment="1" applyProtection="1">
      <alignment horizontal="right"/>
      <protection locked="0"/>
    </xf>
    <xf numFmtId="0" fontId="6" fillId="32" borderId="0" xfId="0" applyFont="1" applyFill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4" fillId="33" borderId="34" xfId="0" applyFont="1" applyFill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0" fontId="1" fillId="33" borderId="11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49" fontId="1" fillId="33" borderId="11" xfId="0" applyNumberFormat="1" applyFont="1" applyFill="1" applyBorder="1" applyAlignment="1" applyProtection="1">
      <alignment horizontal="center" wrapText="1" shrinkToFit="1"/>
      <protection locked="0"/>
    </xf>
    <xf numFmtId="49" fontId="1" fillId="33" borderId="11" xfId="0" applyNumberFormat="1" applyFont="1" applyFill="1" applyBorder="1" applyAlignment="1" applyProtection="1">
      <alignment horizontal="center" wrapText="1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1" fillId="33" borderId="14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0" fontId="1" fillId="33" borderId="15" xfId="0" applyFon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right"/>
      <protection locked="0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1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3" fontId="1" fillId="0" borderId="32" xfId="0" applyNumberFormat="1" applyFont="1" applyFill="1" applyBorder="1" applyAlignment="1" applyProtection="1">
      <alignment horizontal="right"/>
      <protection locked="0"/>
    </xf>
    <xf numFmtId="3" fontId="1" fillId="0" borderId="27" xfId="0" applyNumberFormat="1" applyFont="1" applyFill="1" applyBorder="1" applyAlignment="1" applyProtection="1">
      <alignment horizontal="right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 horizontal="center"/>
      <protection locked="0"/>
    </xf>
    <xf numFmtId="3" fontId="1" fillId="0" borderId="25" xfId="0" applyNumberFormat="1" applyFont="1" applyBorder="1" applyAlignment="1" applyProtection="1">
      <alignment horizontal="right"/>
      <protection locked="0"/>
    </xf>
    <xf numFmtId="0" fontId="1" fillId="0" borderId="29" xfId="0" applyNumberFormat="1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3" fontId="1" fillId="0" borderId="31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Border="1" applyAlignment="1" applyProtection="1">
      <alignment horizontal="righ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32" borderId="0" xfId="0" applyNumberFormat="1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/>
      <protection locked="0"/>
    </xf>
    <xf numFmtId="3" fontId="1" fillId="32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3" fontId="1" fillId="0" borderId="27" xfId="0" applyNumberFormat="1" applyFont="1" applyBorder="1" applyAlignment="1" applyProtection="1">
      <alignment horizontal="right"/>
      <protection locked="0"/>
    </xf>
    <xf numFmtId="0" fontId="0" fillId="32" borderId="0" xfId="0" applyFill="1" applyAlignment="1" applyProtection="1">
      <alignment/>
      <protection locked="0"/>
    </xf>
    <xf numFmtId="180" fontId="0" fillId="32" borderId="0" xfId="42" applyNumberFormat="1" applyFont="1" applyFill="1" applyAlignment="1" applyProtection="1">
      <alignment/>
      <protection locked="0"/>
    </xf>
    <xf numFmtId="180" fontId="0" fillId="32" borderId="0" xfId="0" applyNumberFormat="1" applyFill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4" fillId="0" borderId="0" xfId="0" applyNumberFormat="1" applyFont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3" fontId="1" fillId="0" borderId="19" xfId="0" applyNumberFormat="1" applyFont="1" applyFill="1" applyBorder="1" applyAlignment="1" applyProtection="1">
      <alignment horizontal="right"/>
      <protection/>
    </xf>
    <xf numFmtId="3" fontId="1" fillId="0" borderId="23" xfId="0" applyNumberFormat="1" applyFont="1" applyFill="1" applyBorder="1" applyAlignment="1" applyProtection="1">
      <alignment horizontal="right"/>
      <protection/>
    </xf>
    <xf numFmtId="3" fontId="1" fillId="0" borderId="25" xfId="0" applyNumberFormat="1" applyFont="1" applyBorder="1" applyAlignment="1" applyProtection="1">
      <alignment horizontal="right"/>
      <protection/>
    </xf>
    <xf numFmtId="3" fontId="1" fillId="0" borderId="28" xfId="0" applyNumberFormat="1" applyFont="1" applyBorder="1" applyAlignment="1" applyProtection="1">
      <alignment horizontal="right"/>
      <protection/>
    </xf>
    <xf numFmtId="3" fontId="2" fillId="0" borderId="19" xfId="0" applyNumberFormat="1" applyFont="1" applyFill="1" applyBorder="1" applyAlignment="1" applyProtection="1">
      <alignment horizontal="right"/>
      <protection/>
    </xf>
    <xf numFmtId="3" fontId="1" fillId="0" borderId="19" xfId="0" applyNumberFormat="1" applyFont="1" applyFill="1" applyBorder="1" applyAlignment="1" applyProtection="1">
      <alignment horizontal="right"/>
      <protection/>
    </xf>
    <xf numFmtId="3" fontId="1" fillId="0" borderId="31" xfId="0" applyNumberFormat="1" applyFont="1" applyBorder="1" applyAlignment="1" applyProtection="1">
      <alignment horizontal="right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1" fillId="0" borderId="19" xfId="0" applyNumberFormat="1" applyFont="1" applyBorder="1" applyAlignment="1" applyProtection="1">
      <alignment horizontal="right"/>
      <protection/>
    </xf>
    <xf numFmtId="3" fontId="1" fillId="0" borderId="27" xfId="0" applyNumberFormat="1" applyFont="1" applyBorder="1" applyAlignment="1" applyProtection="1">
      <alignment horizontal="right"/>
      <protection/>
    </xf>
    <xf numFmtId="180" fontId="0" fillId="32" borderId="0" xfId="42" applyNumberFormat="1" applyFont="1" applyFill="1" applyAlignment="1" applyProtection="1">
      <alignment/>
      <protection/>
    </xf>
    <xf numFmtId="180" fontId="0" fillId="32" borderId="0" xfId="0" applyNumberFormat="1" applyFill="1" applyAlignment="1" applyProtection="1">
      <alignment/>
      <protection/>
    </xf>
    <xf numFmtId="0" fontId="11" fillId="0" borderId="0" xfId="0" applyFont="1" applyAlignment="1" applyProtection="1">
      <alignment horizontal="left" wrapText="1"/>
      <protection locked="0"/>
    </xf>
    <xf numFmtId="0" fontId="6" fillId="32" borderId="0" xfId="0" applyFont="1" applyFill="1" applyBorder="1" applyAlignment="1" applyProtection="1">
      <alignment horizontal="right"/>
      <protection locked="0"/>
    </xf>
    <xf numFmtId="0" fontId="6" fillId="32" borderId="0" xfId="0" applyFont="1" applyFill="1" applyBorder="1" applyAlignment="1" applyProtection="1">
      <alignment horizontal="right"/>
      <protection locked="0"/>
    </xf>
    <xf numFmtId="0" fontId="6" fillId="32" borderId="0" xfId="0" applyFont="1" applyFill="1" applyAlignment="1" applyProtection="1">
      <alignment horizontal="right"/>
      <protection locked="0"/>
    </xf>
    <xf numFmtId="0" fontId="1" fillId="33" borderId="34" xfId="0" applyFont="1" applyFill="1" applyBorder="1" applyAlignment="1" applyProtection="1">
      <alignment horizontal="center" wrapText="1"/>
      <protection locked="0"/>
    </xf>
    <xf numFmtId="0" fontId="4" fillId="33" borderId="39" xfId="0" applyFont="1" applyFill="1" applyBorder="1" applyAlignment="1" applyProtection="1">
      <alignment horizontal="center" wrapText="1"/>
      <protection locked="0"/>
    </xf>
    <xf numFmtId="0" fontId="8" fillId="0" borderId="35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center" wrapText="1"/>
      <protection locked="0"/>
    </xf>
    <xf numFmtId="0" fontId="1" fillId="33" borderId="40" xfId="0" applyFont="1" applyFill="1" applyBorder="1" applyAlignment="1" applyProtection="1">
      <alignment horizontal="center" wrapText="1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/>
      <protection locked="0"/>
    </xf>
    <xf numFmtId="49" fontId="1" fillId="33" borderId="43" xfId="0" applyNumberFormat="1" applyFont="1" applyFill="1" applyBorder="1" applyAlignment="1" applyProtection="1">
      <alignment horizontal="center" wrapText="1"/>
      <protection locked="0"/>
    </xf>
    <xf numFmtId="0" fontId="1" fillId="33" borderId="44" xfId="0" applyFont="1" applyFill="1" applyBorder="1" applyAlignment="1" applyProtection="1">
      <alignment horizontal="center"/>
      <protection locked="0"/>
    </xf>
    <xf numFmtId="0" fontId="1" fillId="33" borderId="28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3" fontId="7" fillId="0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3" fontId="7" fillId="0" borderId="31" xfId="0" applyNumberFormat="1" applyFont="1" applyFill="1" applyBorder="1" applyAlignment="1" applyProtection="1">
      <alignment horizontal="right"/>
      <protection/>
    </xf>
    <xf numFmtId="0" fontId="4" fillId="32" borderId="0" xfId="0" applyFont="1" applyFill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ida\Application%20Data\Microsoft\Excel\ZA%20INSTRUKCIJE%20PP%20NAMJENE...%201-22.2.2008.Konacni%20iznosi%20nakon%20komisije,%20za%20drugo%20citanje%20parl.%20%20BUDZET,%20hrv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VOD"/>
      <sheetName val="UVOD cl 1."/>
      <sheetName val="PRIHODI cl 2"/>
      <sheetName val="UKUPNO "/>
      <sheetName val="Bilanca"/>
      <sheetName val="RASHODI PO KORIS cl 3"/>
      <sheetName val="DETALJNI PRIKAZ"/>
      <sheetName val="IZRAV.TRANS. I REZERVA"/>
      <sheetName val="ZAPOSLJAVANJE"/>
      <sheetName val="VISEGOD.KAP.ULAGANJA"/>
      <sheetName val="OTPLATA DUGA"/>
      <sheetName val="Sheet1"/>
      <sheetName val="Sheet2"/>
      <sheetName val="Sheet3"/>
    </sheetNames>
    <sheetDataSet>
      <sheetData sheetId="2">
        <row r="66">
          <cell r="F66">
            <v>261930718</v>
          </cell>
        </row>
        <row r="67">
          <cell r="F67">
            <v>1186357560</v>
          </cell>
        </row>
      </sheetData>
      <sheetData sheetId="5">
        <row r="88">
          <cell r="I88">
            <v>11659125</v>
          </cell>
        </row>
        <row r="98">
          <cell r="I98">
            <v>16689218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.00390625" style="118" customWidth="1"/>
    <col min="2" max="2" width="36.140625" style="118" customWidth="1"/>
    <col min="3" max="3" width="9.8515625" style="118" customWidth="1"/>
    <col min="4" max="4" width="18.28125" style="118" customWidth="1"/>
    <col min="5" max="8" width="13.7109375" style="118" customWidth="1"/>
    <col min="9" max="9" width="7.57421875" style="118" customWidth="1"/>
    <col min="10" max="10" width="13.7109375" style="118" customWidth="1"/>
    <col min="11" max="16384" width="9.140625" style="118" customWidth="1"/>
  </cols>
  <sheetData>
    <row r="1" spans="1:10" s="98" customFormat="1" ht="26.25" customHeight="1">
      <c r="A1" s="96" t="s">
        <v>42</v>
      </c>
      <c r="B1" s="97"/>
      <c r="C1" s="97"/>
      <c r="D1" s="97"/>
      <c r="E1" s="97"/>
      <c r="F1" s="97"/>
      <c r="G1" s="97"/>
      <c r="H1" s="97"/>
      <c r="I1" s="97"/>
      <c r="J1" s="97"/>
    </row>
    <row r="2" s="99" customFormat="1" ht="17.25" customHeight="1"/>
    <row r="3" spans="1:10" s="98" customFormat="1" ht="14.25" customHeight="1">
      <c r="A3" s="100" t="s">
        <v>50</v>
      </c>
      <c r="B3" s="101"/>
      <c r="C3" s="101"/>
      <c r="D3" s="101"/>
      <c r="E3" s="101"/>
      <c r="F3" s="101"/>
      <c r="G3" s="101"/>
      <c r="H3" s="101"/>
      <c r="I3" s="101"/>
      <c r="J3" s="101"/>
    </row>
    <row r="4" spans="1:10" s="98" customFormat="1" ht="14.2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98" customFormat="1" ht="13.5" thickBot="1">
      <c r="A5" s="103"/>
      <c r="B5" s="103"/>
      <c r="C5" s="103"/>
      <c r="D5" s="104"/>
      <c r="E5" s="104"/>
      <c r="F5" s="104"/>
      <c r="G5" s="104"/>
      <c r="H5" s="104"/>
      <c r="I5" s="104"/>
      <c r="J5" s="104"/>
    </row>
    <row r="6" spans="1:10" s="111" customFormat="1" ht="21" customHeight="1">
      <c r="A6" s="105" t="s">
        <v>13</v>
      </c>
      <c r="B6" s="106" t="s">
        <v>0</v>
      </c>
      <c r="C6" s="105" t="s">
        <v>14</v>
      </c>
      <c r="D6" s="107" t="s">
        <v>63</v>
      </c>
      <c r="E6" s="108" t="s">
        <v>31</v>
      </c>
      <c r="F6" s="109"/>
      <c r="G6" s="109"/>
      <c r="H6" s="109"/>
      <c r="I6" s="109"/>
      <c r="J6" s="110"/>
    </row>
    <row r="7" spans="1:10" ht="22.5" customHeight="1" thickBot="1">
      <c r="A7" s="112"/>
      <c r="B7" s="113"/>
      <c r="C7" s="112"/>
      <c r="D7" s="114"/>
      <c r="E7" s="115"/>
      <c r="F7" s="116"/>
      <c r="G7" s="116"/>
      <c r="H7" s="116"/>
      <c r="I7" s="116"/>
      <c r="J7" s="117"/>
    </row>
    <row r="8" spans="1:10" ht="42.75" customHeight="1">
      <c r="A8" s="119"/>
      <c r="B8" s="120"/>
      <c r="C8" s="119"/>
      <c r="D8" s="121"/>
      <c r="E8" s="122" t="s">
        <v>32</v>
      </c>
      <c r="F8" s="123" t="s">
        <v>33</v>
      </c>
      <c r="G8" s="123" t="s">
        <v>34</v>
      </c>
      <c r="H8" s="123" t="s">
        <v>35</v>
      </c>
      <c r="I8" s="123" t="s">
        <v>39</v>
      </c>
      <c r="J8" s="123" t="s">
        <v>38</v>
      </c>
    </row>
    <row r="9" spans="1:10" ht="13.5" thickBot="1">
      <c r="A9" s="124"/>
      <c r="B9" s="125">
        <v>1</v>
      </c>
      <c r="C9" s="126">
        <v>2</v>
      </c>
      <c r="D9" s="127" t="s">
        <v>36</v>
      </c>
      <c r="E9" s="127">
        <v>4</v>
      </c>
      <c r="F9" s="127">
        <v>5</v>
      </c>
      <c r="G9" s="127">
        <v>6</v>
      </c>
      <c r="H9" s="127">
        <v>7</v>
      </c>
      <c r="I9" s="127"/>
      <c r="J9" s="127" t="s">
        <v>37</v>
      </c>
    </row>
    <row r="10" spans="1:10" ht="12.75">
      <c r="A10" s="128" t="s">
        <v>15</v>
      </c>
      <c r="B10" s="129" t="s">
        <v>2</v>
      </c>
      <c r="C10" s="130"/>
      <c r="D10" s="189">
        <f>SUM(D11:D21)</f>
        <v>0</v>
      </c>
      <c r="E10" s="189">
        <f aca="true" t="shared" si="0" ref="E10:J10">SUM(E11:E21)</f>
        <v>0</v>
      </c>
      <c r="F10" s="189">
        <f t="shared" si="0"/>
        <v>0</v>
      </c>
      <c r="G10" s="189">
        <f t="shared" si="0"/>
        <v>0</v>
      </c>
      <c r="H10" s="189">
        <f t="shared" si="0"/>
        <v>0</v>
      </c>
      <c r="I10" s="189">
        <f t="shared" si="0"/>
        <v>0</v>
      </c>
      <c r="J10" s="190">
        <f t="shared" si="0"/>
        <v>0</v>
      </c>
    </row>
    <row r="11" spans="1:10" s="136" customFormat="1" ht="12.75">
      <c r="A11" s="131">
        <v>1</v>
      </c>
      <c r="B11" s="132" t="s">
        <v>51</v>
      </c>
      <c r="C11" s="133">
        <v>611100</v>
      </c>
      <c r="D11" s="193">
        <f>SUM(E11:J11)</f>
        <v>0</v>
      </c>
      <c r="E11" s="134"/>
      <c r="F11" s="134"/>
      <c r="G11" s="134"/>
      <c r="H11" s="134"/>
      <c r="I11" s="134"/>
      <c r="J11" s="135"/>
    </row>
    <row r="12" spans="1:10" ht="12.75">
      <c r="A12" s="137">
        <v>2</v>
      </c>
      <c r="B12" s="138" t="s">
        <v>49</v>
      </c>
      <c r="C12" s="139">
        <v>611200</v>
      </c>
      <c r="D12" s="193">
        <f aca="true" t="shared" si="1" ref="D12:D21">SUM(E12:J12)</f>
        <v>0</v>
      </c>
      <c r="E12" s="134"/>
      <c r="F12" s="134"/>
      <c r="G12" s="134"/>
      <c r="H12" s="134"/>
      <c r="I12" s="134"/>
      <c r="J12" s="135"/>
    </row>
    <row r="13" spans="1:10" ht="12.75">
      <c r="A13" s="137">
        <v>3</v>
      </c>
      <c r="B13" s="138" t="s">
        <v>3</v>
      </c>
      <c r="C13" s="139">
        <v>613100</v>
      </c>
      <c r="D13" s="193">
        <f t="shared" si="1"/>
        <v>0</v>
      </c>
      <c r="E13" s="134"/>
      <c r="F13" s="134"/>
      <c r="G13" s="134"/>
      <c r="H13" s="134"/>
      <c r="I13" s="134"/>
      <c r="J13" s="135"/>
    </row>
    <row r="14" spans="1:10" ht="12.75">
      <c r="A14" s="137">
        <v>4</v>
      </c>
      <c r="B14" s="138" t="s">
        <v>4</v>
      </c>
      <c r="C14" s="139">
        <v>613200</v>
      </c>
      <c r="D14" s="193">
        <f t="shared" si="1"/>
        <v>0</v>
      </c>
      <c r="E14" s="134"/>
      <c r="F14" s="134"/>
      <c r="G14" s="134"/>
      <c r="H14" s="134"/>
      <c r="I14" s="134"/>
      <c r="J14" s="135"/>
    </row>
    <row r="15" spans="1:10" ht="12.75">
      <c r="A15" s="137">
        <v>5</v>
      </c>
      <c r="B15" s="138" t="s">
        <v>5</v>
      </c>
      <c r="C15" s="139">
        <v>613300</v>
      </c>
      <c r="D15" s="193">
        <f t="shared" si="1"/>
        <v>0</v>
      </c>
      <c r="E15" s="134"/>
      <c r="F15" s="134"/>
      <c r="G15" s="134"/>
      <c r="H15" s="134"/>
      <c r="I15" s="134"/>
      <c r="J15" s="135"/>
    </row>
    <row r="16" spans="1:10" ht="12.75">
      <c r="A16" s="137">
        <v>6</v>
      </c>
      <c r="B16" s="138" t="s">
        <v>52</v>
      </c>
      <c r="C16" s="139">
        <v>613400</v>
      </c>
      <c r="D16" s="193">
        <f t="shared" si="1"/>
        <v>0</v>
      </c>
      <c r="E16" s="134"/>
      <c r="F16" s="134"/>
      <c r="G16" s="134"/>
      <c r="H16" s="134"/>
      <c r="I16" s="134"/>
      <c r="J16" s="135"/>
    </row>
    <row r="17" spans="1:10" ht="12.75">
      <c r="A17" s="137">
        <v>7</v>
      </c>
      <c r="B17" s="138" t="s">
        <v>53</v>
      </c>
      <c r="C17" s="139">
        <v>613500</v>
      </c>
      <c r="D17" s="193">
        <f t="shared" si="1"/>
        <v>0</v>
      </c>
      <c r="E17" s="134"/>
      <c r="F17" s="134"/>
      <c r="G17" s="134"/>
      <c r="H17" s="134"/>
      <c r="I17" s="134"/>
      <c r="J17" s="135"/>
    </row>
    <row r="18" spans="1:10" ht="12.75">
      <c r="A18" s="137">
        <v>8</v>
      </c>
      <c r="B18" s="138" t="s">
        <v>6</v>
      </c>
      <c r="C18" s="139">
        <v>613600</v>
      </c>
      <c r="D18" s="193">
        <f t="shared" si="1"/>
        <v>0</v>
      </c>
      <c r="E18" s="134"/>
      <c r="F18" s="134"/>
      <c r="G18" s="134"/>
      <c r="H18" s="134"/>
      <c r="I18" s="134"/>
      <c r="J18" s="135"/>
    </row>
    <row r="19" spans="1:10" ht="12.75">
      <c r="A19" s="137">
        <v>9</v>
      </c>
      <c r="B19" s="138" t="s">
        <v>7</v>
      </c>
      <c r="C19" s="139">
        <v>613700</v>
      </c>
      <c r="D19" s="193">
        <f t="shared" si="1"/>
        <v>0</v>
      </c>
      <c r="E19" s="134"/>
      <c r="F19" s="134"/>
      <c r="G19" s="134"/>
      <c r="H19" s="134"/>
      <c r="I19" s="134"/>
      <c r="J19" s="135"/>
    </row>
    <row r="20" spans="1:10" ht="12.75">
      <c r="A20" s="137">
        <v>10</v>
      </c>
      <c r="B20" s="138" t="s">
        <v>8</v>
      </c>
      <c r="C20" s="139">
        <v>613800</v>
      </c>
      <c r="D20" s="193">
        <f t="shared" si="1"/>
        <v>0</v>
      </c>
      <c r="E20" s="134"/>
      <c r="F20" s="134"/>
      <c r="G20" s="134"/>
      <c r="H20" s="134"/>
      <c r="I20" s="134"/>
      <c r="J20" s="135"/>
    </row>
    <row r="21" spans="1:10" ht="12.75">
      <c r="A21" s="137">
        <v>11</v>
      </c>
      <c r="B21" s="138" t="s">
        <v>9</v>
      </c>
      <c r="C21" s="139">
        <v>613900</v>
      </c>
      <c r="D21" s="193">
        <f t="shared" si="1"/>
        <v>0</v>
      </c>
      <c r="E21" s="134"/>
      <c r="F21" s="134"/>
      <c r="G21" s="134"/>
      <c r="H21" s="134"/>
      <c r="I21" s="134"/>
      <c r="J21" s="135"/>
    </row>
    <row r="22" spans="1:10" s="143" customFormat="1" ht="12.75">
      <c r="A22" s="140" t="s">
        <v>16</v>
      </c>
      <c r="B22" s="141" t="s">
        <v>10</v>
      </c>
      <c r="C22" s="142"/>
      <c r="D22" s="189">
        <f aca="true" t="shared" si="2" ref="D22:J22">SUM(D23:D28)</f>
        <v>0</v>
      </c>
      <c r="E22" s="189">
        <f t="shared" si="2"/>
        <v>0</v>
      </c>
      <c r="F22" s="189">
        <f t="shared" si="2"/>
        <v>0</v>
      </c>
      <c r="G22" s="189">
        <f t="shared" si="2"/>
        <v>0</v>
      </c>
      <c r="H22" s="189">
        <f t="shared" si="2"/>
        <v>0</v>
      </c>
      <c r="I22" s="189">
        <f t="shared" si="2"/>
        <v>0</v>
      </c>
      <c r="J22" s="190">
        <f t="shared" si="2"/>
        <v>0</v>
      </c>
    </row>
    <row r="23" spans="1:10" ht="12.75">
      <c r="A23" s="144">
        <v>1</v>
      </c>
      <c r="B23" s="132" t="s">
        <v>54</v>
      </c>
      <c r="C23" s="145">
        <v>821100</v>
      </c>
      <c r="D23" s="193">
        <f aca="true" t="shared" si="3" ref="D23:D30">SUM(E23:J23)</f>
        <v>0</v>
      </c>
      <c r="E23" s="134"/>
      <c r="F23" s="134"/>
      <c r="G23" s="134"/>
      <c r="H23" s="134"/>
      <c r="I23" s="134"/>
      <c r="J23" s="135"/>
    </row>
    <row r="24" spans="1:10" ht="12.75">
      <c r="A24" s="144">
        <v>2</v>
      </c>
      <c r="B24" s="132" t="s">
        <v>55</v>
      </c>
      <c r="C24" s="145">
        <v>821200</v>
      </c>
      <c r="D24" s="193">
        <f t="shared" si="3"/>
        <v>0</v>
      </c>
      <c r="E24" s="134"/>
      <c r="F24" s="134"/>
      <c r="G24" s="134"/>
      <c r="H24" s="134"/>
      <c r="I24" s="134"/>
      <c r="J24" s="135"/>
    </row>
    <row r="25" spans="1:10" ht="12.75">
      <c r="A25" s="144">
        <v>3</v>
      </c>
      <c r="B25" s="132" t="s">
        <v>56</v>
      </c>
      <c r="C25" s="145">
        <v>821300</v>
      </c>
      <c r="D25" s="193">
        <f t="shared" si="3"/>
        <v>0</v>
      </c>
      <c r="E25" s="134"/>
      <c r="F25" s="134"/>
      <c r="G25" s="134"/>
      <c r="H25" s="134"/>
      <c r="I25" s="134"/>
      <c r="J25" s="135"/>
    </row>
    <row r="26" spans="1:10" ht="12.75">
      <c r="A26" s="144">
        <v>4</v>
      </c>
      <c r="B26" s="132" t="s">
        <v>57</v>
      </c>
      <c r="C26" s="145">
        <v>821400</v>
      </c>
      <c r="D26" s="193">
        <f t="shared" si="3"/>
        <v>0</v>
      </c>
      <c r="E26" s="134"/>
      <c r="F26" s="134"/>
      <c r="G26" s="134"/>
      <c r="H26" s="134"/>
      <c r="I26" s="134"/>
      <c r="J26" s="135"/>
    </row>
    <row r="27" spans="1:10" ht="12.75">
      <c r="A27" s="144">
        <v>5</v>
      </c>
      <c r="B27" s="132" t="s">
        <v>58</v>
      </c>
      <c r="C27" s="145">
        <v>821500</v>
      </c>
      <c r="D27" s="193">
        <f t="shared" si="3"/>
        <v>0</v>
      </c>
      <c r="E27" s="134"/>
      <c r="F27" s="134"/>
      <c r="G27" s="134"/>
      <c r="H27" s="134"/>
      <c r="I27" s="134"/>
      <c r="J27" s="135"/>
    </row>
    <row r="28" spans="1:10" ht="12.75">
      <c r="A28" s="144">
        <v>6</v>
      </c>
      <c r="B28" s="132" t="s">
        <v>59</v>
      </c>
      <c r="C28" s="145">
        <v>821600</v>
      </c>
      <c r="D28" s="193">
        <f t="shared" si="3"/>
        <v>0</v>
      </c>
      <c r="E28" s="134"/>
      <c r="F28" s="134"/>
      <c r="G28" s="134"/>
      <c r="H28" s="134"/>
      <c r="I28" s="134"/>
      <c r="J28" s="135"/>
    </row>
    <row r="29" spans="1:10" s="143" customFormat="1" ht="12.75">
      <c r="A29" s="140" t="s">
        <v>17</v>
      </c>
      <c r="B29" s="141" t="s">
        <v>11</v>
      </c>
      <c r="C29" s="146">
        <v>614000</v>
      </c>
      <c r="D29" s="194">
        <f t="shared" si="3"/>
        <v>0</v>
      </c>
      <c r="E29" s="147"/>
      <c r="F29" s="147"/>
      <c r="G29" s="147"/>
      <c r="H29" s="147"/>
      <c r="I29" s="147"/>
      <c r="J29" s="148"/>
    </row>
    <row r="30" spans="1:10" s="143" customFormat="1" ht="12.75">
      <c r="A30" s="149" t="s">
        <v>47</v>
      </c>
      <c r="B30" s="150" t="s">
        <v>48</v>
      </c>
      <c r="C30" s="151">
        <v>615000</v>
      </c>
      <c r="D30" s="194">
        <f t="shared" si="3"/>
        <v>0</v>
      </c>
      <c r="E30" s="152"/>
      <c r="F30" s="152"/>
      <c r="G30" s="152"/>
      <c r="H30" s="152"/>
      <c r="I30" s="152"/>
      <c r="J30" s="153"/>
    </row>
    <row r="31" spans="1:10" ht="14.25" customHeight="1" thickBot="1">
      <c r="A31" s="154"/>
      <c r="B31" s="155" t="s">
        <v>60</v>
      </c>
      <c r="C31" s="156"/>
      <c r="D31" s="191">
        <f>SUM(D10,D22,D29,D30)</f>
        <v>0</v>
      </c>
      <c r="E31" s="191">
        <f aca="true" t="shared" si="4" ref="E31:J31">SUM(E10,E22,E29,E30)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2">
        <f t="shared" si="4"/>
        <v>0</v>
      </c>
    </row>
    <row r="32" spans="1:10" ht="12.75" hidden="1">
      <c r="A32" s="158" t="s">
        <v>18</v>
      </c>
      <c r="B32" s="159" t="s">
        <v>19</v>
      </c>
      <c r="C32" s="160"/>
      <c r="D32" s="195">
        <f>'[1]RASHODI PO KORIS cl 3'!I88</f>
        <v>11659125</v>
      </c>
      <c r="E32" s="161"/>
      <c r="F32" s="161"/>
      <c r="G32" s="161"/>
      <c r="H32" s="161"/>
      <c r="I32" s="161"/>
      <c r="J32" s="161"/>
    </row>
    <row r="33" spans="1:10" ht="12.75" hidden="1">
      <c r="A33" s="140" t="s">
        <v>20</v>
      </c>
      <c r="B33" s="141" t="s">
        <v>21</v>
      </c>
      <c r="C33" s="142"/>
      <c r="D33" s="196">
        <f>+'[1]RASHODI PO KORIS cl 3'!I98</f>
        <v>16689218</v>
      </c>
      <c r="E33" s="162"/>
      <c r="F33" s="162"/>
      <c r="G33" s="162"/>
      <c r="H33" s="162"/>
      <c r="I33" s="162"/>
      <c r="J33" s="162"/>
    </row>
    <row r="34" spans="1:10" ht="12.75" hidden="1">
      <c r="A34" s="140" t="s">
        <v>22</v>
      </c>
      <c r="B34" s="141" t="s">
        <v>12</v>
      </c>
      <c r="C34" s="142"/>
      <c r="D34" s="196">
        <f>SUM(D31+D32+D33)</f>
        <v>28348343</v>
      </c>
      <c r="E34" s="162"/>
      <c r="F34" s="162"/>
      <c r="G34" s="162"/>
      <c r="H34" s="162"/>
      <c r="I34" s="162"/>
      <c r="J34" s="162"/>
    </row>
    <row r="35" spans="1:10" ht="14.25" customHeight="1" hidden="1">
      <c r="A35" s="140" t="s">
        <v>23</v>
      </c>
      <c r="B35" s="141" t="s">
        <v>24</v>
      </c>
      <c r="C35" s="142"/>
      <c r="D35" s="197">
        <f>+'[1]PRIHODI cl 2'!F66</f>
        <v>261930718</v>
      </c>
      <c r="E35" s="163"/>
      <c r="F35" s="163"/>
      <c r="G35" s="163"/>
      <c r="H35" s="163"/>
      <c r="I35" s="163"/>
      <c r="J35" s="163"/>
    </row>
    <row r="36" spans="1:10" ht="15" customHeight="1" hidden="1">
      <c r="A36" s="154" t="s">
        <v>25</v>
      </c>
      <c r="B36" s="155" t="s">
        <v>26</v>
      </c>
      <c r="C36" s="164"/>
      <c r="D36" s="191">
        <f>SUM(D34+D35)</f>
        <v>290279061</v>
      </c>
      <c r="E36" s="157"/>
      <c r="F36" s="157"/>
      <c r="G36" s="157"/>
      <c r="H36" s="157"/>
      <c r="I36" s="157"/>
      <c r="J36" s="157"/>
    </row>
    <row r="37" spans="1:10" ht="15" customHeight="1" hidden="1">
      <c r="A37" s="165"/>
      <c r="B37" s="166"/>
      <c r="C37" s="165"/>
      <c r="D37" s="167"/>
      <c r="E37" s="167"/>
      <c r="F37" s="167"/>
      <c r="G37" s="167"/>
      <c r="H37" s="167"/>
      <c r="I37" s="167"/>
      <c r="J37" s="167"/>
    </row>
    <row r="38" spans="1:10" ht="15" customHeight="1" hidden="1">
      <c r="A38" s="168"/>
      <c r="B38" s="169"/>
      <c r="C38" s="168"/>
      <c r="D38" s="170"/>
      <c r="E38" s="170"/>
      <c r="F38" s="170"/>
      <c r="G38" s="170"/>
      <c r="H38" s="170"/>
      <c r="I38" s="170"/>
      <c r="J38" s="170"/>
    </row>
    <row r="39" spans="1:10" ht="15" customHeight="1" hidden="1">
      <c r="A39" s="171" t="s">
        <v>27</v>
      </c>
      <c r="B39" s="171"/>
      <c r="C39" s="171"/>
      <c r="D39" s="171"/>
      <c r="E39" s="171"/>
      <c r="F39" s="171"/>
      <c r="G39" s="171"/>
      <c r="H39" s="171"/>
      <c r="I39" s="171"/>
      <c r="J39" s="171"/>
    </row>
    <row r="40" spans="1:10" ht="15" customHeight="1" hidden="1">
      <c r="A40" s="172" t="s">
        <v>28</v>
      </c>
      <c r="B40" s="172"/>
      <c r="C40" s="172"/>
      <c r="D40" s="172"/>
      <c r="E40" s="172"/>
      <c r="F40" s="172"/>
      <c r="G40" s="172"/>
      <c r="H40" s="172"/>
      <c r="I40" s="172"/>
      <c r="J40" s="172"/>
    </row>
    <row r="41" ht="7.5" customHeight="1" hidden="1"/>
    <row r="42" spans="1:10" ht="12.75" customHeight="1" hidden="1">
      <c r="A42" s="105" t="s">
        <v>13</v>
      </c>
      <c r="B42" s="106" t="s">
        <v>0</v>
      </c>
      <c r="C42" s="105" t="s">
        <v>14</v>
      </c>
      <c r="D42" s="105" t="s">
        <v>1</v>
      </c>
      <c r="E42" s="173"/>
      <c r="F42" s="173"/>
      <c r="G42" s="173"/>
      <c r="H42" s="173"/>
      <c r="I42" s="173"/>
      <c r="J42" s="173"/>
    </row>
    <row r="43" spans="1:10" ht="12.75" customHeight="1" hidden="1">
      <c r="A43" s="112"/>
      <c r="B43" s="113"/>
      <c r="C43" s="112"/>
      <c r="D43" s="112"/>
      <c r="E43" s="174"/>
      <c r="F43" s="174"/>
      <c r="G43" s="174"/>
      <c r="H43" s="174"/>
      <c r="I43" s="174"/>
      <c r="J43" s="174"/>
    </row>
    <row r="44" spans="1:10" ht="15" customHeight="1" hidden="1">
      <c r="A44" s="119"/>
      <c r="B44" s="120"/>
      <c r="C44" s="119"/>
      <c r="D44" s="119"/>
      <c r="E44" s="175"/>
      <c r="F44" s="175"/>
      <c r="G44" s="175"/>
      <c r="H44" s="175"/>
      <c r="I44" s="175"/>
      <c r="J44" s="175"/>
    </row>
    <row r="45" spans="1:10" ht="13.5" hidden="1" thickBot="1">
      <c r="A45" s="124"/>
      <c r="B45" s="176">
        <v>1</v>
      </c>
      <c r="C45" s="124">
        <v>2</v>
      </c>
      <c r="D45" s="176">
        <v>5</v>
      </c>
      <c r="E45" s="176"/>
      <c r="F45" s="176"/>
      <c r="G45" s="176"/>
      <c r="H45" s="176"/>
      <c r="I45" s="176"/>
      <c r="J45" s="176"/>
    </row>
    <row r="46" spans="1:10" ht="14.25" customHeight="1" hidden="1">
      <c r="A46" s="149" t="s">
        <v>15</v>
      </c>
      <c r="B46" s="150" t="s">
        <v>29</v>
      </c>
      <c r="C46" s="177"/>
      <c r="D46" s="198">
        <f>+'[1]PRIHODI cl 2'!F67</f>
        <v>1186357560</v>
      </c>
      <c r="E46" s="178"/>
      <c r="F46" s="178"/>
      <c r="G46" s="178"/>
      <c r="H46" s="178"/>
      <c r="I46" s="178"/>
      <c r="J46" s="178"/>
    </row>
    <row r="47" spans="1:10" ht="12.75" hidden="1">
      <c r="A47" s="149" t="s">
        <v>16</v>
      </c>
      <c r="B47" s="150" t="s">
        <v>26</v>
      </c>
      <c r="C47" s="177"/>
      <c r="D47" s="198">
        <f>+D36</f>
        <v>290279061</v>
      </c>
      <c r="E47" s="178"/>
      <c r="F47" s="178"/>
      <c r="G47" s="178"/>
      <c r="H47" s="178"/>
      <c r="I47" s="178"/>
      <c r="J47" s="178"/>
    </row>
    <row r="48" spans="1:10" ht="13.5" hidden="1" thickBot="1">
      <c r="A48" s="154"/>
      <c r="B48" s="155" t="s">
        <v>30</v>
      </c>
      <c r="C48" s="164"/>
      <c r="D48" s="192">
        <f>+D46-D47</f>
        <v>896078499</v>
      </c>
      <c r="E48" s="178"/>
      <c r="F48" s="178"/>
      <c r="G48" s="178"/>
      <c r="H48" s="178"/>
      <c r="I48" s="178"/>
      <c r="J48" s="178"/>
    </row>
    <row r="49" ht="12.75" hidden="1"/>
    <row r="50" spans="1:10" ht="12.75" hidden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</row>
    <row r="51" spans="1:10" ht="12.75" hidden="1">
      <c r="A51" s="179"/>
      <c r="B51" s="179"/>
      <c r="C51" s="179"/>
      <c r="D51" s="199">
        <f>1186561263</f>
        <v>1186561263</v>
      </c>
      <c r="E51" s="180"/>
      <c r="F51" s="180"/>
      <c r="G51" s="180"/>
      <c r="H51" s="180"/>
      <c r="I51" s="180"/>
      <c r="J51" s="180"/>
    </row>
    <row r="52" spans="1:10" ht="12.75" hidden="1">
      <c r="A52" s="179"/>
      <c r="B52" s="179"/>
      <c r="C52" s="179"/>
      <c r="D52" s="200">
        <f>+D51-1186357560</f>
        <v>203703</v>
      </c>
      <c r="E52" s="181"/>
      <c r="F52" s="181"/>
      <c r="G52" s="181"/>
      <c r="H52" s="181"/>
      <c r="I52" s="181"/>
      <c r="J52" s="181"/>
    </row>
    <row r="53" spans="4:10" ht="12.75" hidden="1">
      <c r="D53" s="182"/>
      <c r="E53" s="182"/>
      <c r="F53" s="182"/>
      <c r="G53" s="182"/>
      <c r="H53" s="182"/>
      <c r="I53" s="182"/>
      <c r="J53" s="182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spans="2:10" ht="41.25" customHeight="1">
      <c r="B66" s="183" t="s">
        <v>61</v>
      </c>
      <c r="C66" s="184"/>
      <c r="D66" s="184"/>
      <c r="E66" s="185"/>
      <c r="F66" s="186"/>
      <c r="G66" s="186"/>
      <c r="H66" s="186"/>
      <c r="I66" s="186"/>
      <c r="J66" s="186"/>
    </row>
    <row r="67" spans="7:10" ht="12.75">
      <c r="G67" s="187"/>
      <c r="H67" s="187"/>
      <c r="I67" s="187"/>
      <c r="J67" s="187"/>
    </row>
    <row r="68" ht="15.75">
      <c r="H68" s="188" t="s">
        <v>62</v>
      </c>
    </row>
  </sheetData>
  <sheetProtection password="BC9E" sheet="1" insertColumns="0"/>
  <mergeCells count="16">
    <mergeCell ref="A1:J1"/>
    <mergeCell ref="A5:C5"/>
    <mergeCell ref="D5:J5"/>
    <mergeCell ref="E6:J7"/>
    <mergeCell ref="A6:A8"/>
    <mergeCell ref="B6:B8"/>
    <mergeCell ref="C6:C8"/>
    <mergeCell ref="D6:D8"/>
    <mergeCell ref="A3:J4"/>
    <mergeCell ref="B66:D66"/>
    <mergeCell ref="A39:J39"/>
    <mergeCell ref="A40:J40"/>
    <mergeCell ref="A42:A44"/>
    <mergeCell ref="B42:B44"/>
    <mergeCell ref="C42:C44"/>
    <mergeCell ref="D42:D44"/>
  </mergeCells>
  <printOptions/>
  <pageMargins left="0.43" right="0.52" top="0.67" bottom="0.984251968503937" header="0.28" footer="0.5118110236220472"/>
  <pageSetup firstPageNumber="1" useFirstPageNumber="1" horizontalDpi="600" verticalDpi="600" orientation="landscape" scale="85" r:id="rId1"/>
  <headerFooter alignWithMargins="0">
    <oddFooter>&amp;C&amp;"Arial,Bold"&amp;P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00390625" style="118" customWidth="1"/>
    <col min="2" max="2" width="36.140625" style="118" customWidth="1"/>
    <col min="3" max="3" width="7.00390625" style="118" customWidth="1"/>
    <col min="4" max="4" width="20.00390625" style="118" customWidth="1"/>
    <col min="5" max="7" width="18.140625" style="118" customWidth="1"/>
    <col min="8" max="16384" width="9.140625" style="118" customWidth="1"/>
  </cols>
  <sheetData>
    <row r="1" spans="1:7" s="98" customFormat="1" ht="33" customHeight="1">
      <c r="A1" s="96" t="s">
        <v>42</v>
      </c>
      <c r="B1" s="201"/>
      <c r="C1" s="201"/>
      <c r="D1" s="201"/>
      <c r="E1" s="201"/>
      <c r="F1" s="201"/>
      <c r="G1" s="201"/>
    </row>
    <row r="2" spans="1:7" s="98" customFormat="1" ht="26.25" customHeight="1">
      <c r="A2" s="100" t="s">
        <v>64</v>
      </c>
      <c r="B2" s="101"/>
      <c r="C2" s="101"/>
      <c r="D2" s="101"/>
      <c r="E2" s="101"/>
      <c r="F2" s="101"/>
      <c r="G2" s="101"/>
    </row>
    <row r="3" spans="1:7" s="98" customFormat="1" ht="9" customHeight="1">
      <c r="A3" s="102"/>
      <c r="B3" s="102"/>
      <c r="C3" s="102"/>
      <c r="D3" s="102"/>
      <c r="E3" s="102"/>
      <c r="F3" s="102"/>
      <c r="G3" s="102"/>
    </row>
    <row r="4" spans="1:7" s="98" customFormat="1" ht="7.5" customHeight="1">
      <c r="A4" s="202"/>
      <c r="B4" s="202"/>
      <c r="C4" s="202"/>
      <c r="D4" s="104"/>
      <c r="E4" s="104"/>
      <c r="F4" s="104"/>
      <c r="G4" s="104"/>
    </row>
    <row r="5" spans="1:7" s="98" customFormat="1" ht="14.25" customHeight="1" thickBot="1">
      <c r="A5" s="203"/>
      <c r="B5" s="203"/>
      <c r="C5" s="203"/>
      <c r="D5" s="204"/>
      <c r="E5" s="204"/>
      <c r="F5" s="204"/>
      <c r="G5" s="204"/>
    </row>
    <row r="6" spans="1:7" s="98" customFormat="1" ht="12.75" customHeight="1">
      <c r="A6" s="105" t="s">
        <v>13</v>
      </c>
      <c r="B6" s="106" t="s">
        <v>0</v>
      </c>
      <c r="C6" s="105" t="s">
        <v>14</v>
      </c>
      <c r="D6" s="205" t="s">
        <v>63</v>
      </c>
      <c r="E6" s="206" t="s">
        <v>40</v>
      </c>
      <c r="F6" s="207"/>
      <c r="G6" s="208"/>
    </row>
    <row r="7" spans="1:7" s="111" customFormat="1" ht="26.25" customHeight="1" thickBot="1">
      <c r="A7" s="112"/>
      <c r="B7" s="113"/>
      <c r="C7" s="112"/>
      <c r="D7" s="209"/>
      <c r="E7" s="210"/>
      <c r="F7" s="211"/>
      <c r="G7" s="212"/>
    </row>
    <row r="8" spans="1:7" ht="36" customHeight="1">
      <c r="A8" s="119"/>
      <c r="B8" s="120"/>
      <c r="C8" s="119"/>
      <c r="D8" s="213"/>
      <c r="E8" s="214" t="s">
        <v>66</v>
      </c>
      <c r="F8" s="123" t="s">
        <v>67</v>
      </c>
      <c r="G8" s="123" t="s">
        <v>68</v>
      </c>
    </row>
    <row r="9" spans="1:7" ht="18.75" customHeight="1" thickBot="1">
      <c r="A9" s="124"/>
      <c r="B9" s="125">
        <v>1</v>
      </c>
      <c r="C9" s="126">
        <v>2</v>
      </c>
      <c r="D9" s="215" t="s">
        <v>46</v>
      </c>
      <c r="E9" s="216">
        <v>4</v>
      </c>
      <c r="F9" s="127">
        <v>5</v>
      </c>
      <c r="G9" s="127">
        <v>6</v>
      </c>
    </row>
    <row r="10" spans="1:7" ht="12.75">
      <c r="A10" s="128" t="s">
        <v>15</v>
      </c>
      <c r="B10" s="217" t="s">
        <v>2</v>
      </c>
      <c r="C10" s="218"/>
      <c r="D10" s="189">
        <f>SUM(D11:D21)</f>
        <v>0</v>
      </c>
      <c r="E10" s="189">
        <f>SUM(E11:E21)</f>
        <v>0</v>
      </c>
      <c r="F10" s="189">
        <f>SUM(F11:F21)</f>
        <v>0</v>
      </c>
      <c r="G10" s="190">
        <f>SUM(G11:G21)</f>
        <v>0</v>
      </c>
    </row>
    <row r="11" spans="1:7" ht="12.75">
      <c r="A11" s="131">
        <v>1</v>
      </c>
      <c r="B11" s="132" t="s">
        <v>51</v>
      </c>
      <c r="C11" s="133">
        <v>611100</v>
      </c>
      <c r="D11" s="193">
        <f aca="true" t="shared" si="0" ref="D11:D21">SUM(E11:G11)</f>
        <v>0</v>
      </c>
      <c r="E11" s="134"/>
      <c r="F11" s="134"/>
      <c r="G11" s="135"/>
    </row>
    <row r="12" spans="1:7" ht="12.75">
      <c r="A12" s="137">
        <v>2</v>
      </c>
      <c r="B12" s="138" t="s">
        <v>49</v>
      </c>
      <c r="C12" s="139">
        <v>611200</v>
      </c>
      <c r="D12" s="193">
        <f t="shared" si="0"/>
        <v>0</v>
      </c>
      <c r="E12" s="134"/>
      <c r="F12" s="134"/>
      <c r="G12" s="135"/>
    </row>
    <row r="13" spans="1:7" ht="12.75">
      <c r="A13" s="137">
        <v>3</v>
      </c>
      <c r="B13" s="138" t="s">
        <v>3</v>
      </c>
      <c r="C13" s="139">
        <v>613100</v>
      </c>
      <c r="D13" s="193">
        <f t="shared" si="0"/>
        <v>0</v>
      </c>
      <c r="E13" s="134"/>
      <c r="F13" s="134"/>
      <c r="G13" s="135"/>
    </row>
    <row r="14" spans="1:7" ht="12.75">
      <c r="A14" s="137">
        <v>4</v>
      </c>
      <c r="B14" s="138" t="s">
        <v>4</v>
      </c>
      <c r="C14" s="139">
        <v>613200</v>
      </c>
      <c r="D14" s="193">
        <f t="shared" si="0"/>
        <v>0</v>
      </c>
      <c r="E14" s="134"/>
      <c r="F14" s="134"/>
      <c r="G14" s="135"/>
    </row>
    <row r="15" spans="1:7" ht="12.75">
      <c r="A15" s="137">
        <v>5</v>
      </c>
      <c r="B15" s="138" t="s">
        <v>5</v>
      </c>
      <c r="C15" s="139">
        <v>613300</v>
      </c>
      <c r="D15" s="193">
        <f t="shared" si="0"/>
        <v>0</v>
      </c>
      <c r="E15" s="134"/>
      <c r="F15" s="134"/>
      <c r="G15" s="135"/>
    </row>
    <row r="16" spans="1:7" ht="12.75">
      <c r="A16" s="137">
        <v>6</v>
      </c>
      <c r="B16" s="138" t="s">
        <v>52</v>
      </c>
      <c r="C16" s="139">
        <v>613400</v>
      </c>
      <c r="D16" s="193">
        <f t="shared" si="0"/>
        <v>0</v>
      </c>
      <c r="E16" s="134"/>
      <c r="F16" s="134"/>
      <c r="G16" s="135"/>
    </row>
    <row r="17" spans="1:7" ht="12.75">
      <c r="A17" s="137">
        <v>7</v>
      </c>
      <c r="B17" s="138" t="s">
        <v>53</v>
      </c>
      <c r="C17" s="139">
        <v>613500</v>
      </c>
      <c r="D17" s="193">
        <f t="shared" si="0"/>
        <v>0</v>
      </c>
      <c r="E17" s="134"/>
      <c r="F17" s="134"/>
      <c r="G17" s="135"/>
    </row>
    <row r="18" spans="1:7" ht="12.75">
      <c r="A18" s="137">
        <v>8</v>
      </c>
      <c r="B18" s="138" t="s">
        <v>6</v>
      </c>
      <c r="C18" s="139">
        <v>613600</v>
      </c>
      <c r="D18" s="193">
        <f t="shared" si="0"/>
        <v>0</v>
      </c>
      <c r="E18" s="134"/>
      <c r="F18" s="134"/>
      <c r="G18" s="135"/>
    </row>
    <row r="19" spans="1:7" ht="12.75">
      <c r="A19" s="137">
        <v>9</v>
      </c>
      <c r="B19" s="138" t="s">
        <v>7</v>
      </c>
      <c r="C19" s="139">
        <v>613700</v>
      </c>
      <c r="D19" s="193">
        <f t="shared" si="0"/>
        <v>0</v>
      </c>
      <c r="E19" s="134"/>
      <c r="F19" s="134"/>
      <c r="G19" s="135"/>
    </row>
    <row r="20" spans="1:7" ht="12.75">
      <c r="A20" s="137">
        <v>10</v>
      </c>
      <c r="B20" s="138" t="s">
        <v>8</v>
      </c>
      <c r="C20" s="139">
        <v>613800</v>
      </c>
      <c r="D20" s="193">
        <f t="shared" si="0"/>
        <v>0</v>
      </c>
      <c r="E20" s="134"/>
      <c r="F20" s="134"/>
      <c r="G20" s="135"/>
    </row>
    <row r="21" spans="1:7" ht="12.75">
      <c r="A21" s="137">
        <v>11</v>
      </c>
      <c r="B21" s="138" t="s">
        <v>9</v>
      </c>
      <c r="C21" s="139">
        <v>613900</v>
      </c>
      <c r="D21" s="193">
        <f t="shared" si="0"/>
        <v>0</v>
      </c>
      <c r="E21" s="134"/>
      <c r="F21" s="134"/>
      <c r="G21" s="135"/>
    </row>
    <row r="22" spans="1:7" ht="12.75">
      <c r="A22" s="140" t="s">
        <v>16</v>
      </c>
      <c r="B22" s="141" t="s">
        <v>10</v>
      </c>
      <c r="C22" s="142"/>
      <c r="D22" s="189">
        <f>SUM(D23:D28)</f>
        <v>0</v>
      </c>
      <c r="E22" s="189">
        <f>SUM(E23:E28)</f>
        <v>0</v>
      </c>
      <c r="F22" s="189">
        <f>SUM(F23:F28)</f>
        <v>0</v>
      </c>
      <c r="G22" s="190">
        <f>SUM(G23:G28)</f>
        <v>0</v>
      </c>
    </row>
    <row r="23" spans="1:7" s="219" customFormat="1" ht="12.75">
      <c r="A23" s="144">
        <v>1</v>
      </c>
      <c r="B23" s="132" t="s">
        <v>54</v>
      </c>
      <c r="C23" s="145">
        <v>821100</v>
      </c>
      <c r="D23" s="193">
        <f aca="true" t="shared" si="1" ref="D23:D30">SUM(E23:G23)</f>
        <v>0</v>
      </c>
      <c r="E23" s="134"/>
      <c r="F23" s="134"/>
      <c r="G23" s="135"/>
    </row>
    <row r="24" spans="1:7" ht="12.75">
      <c r="A24" s="144">
        <v>2</v>
      </c>
      <c r="B24" s="132" t="s">
        <v>55</v>
      </c>
      <c r="C24" s="145">
        <v>821200</v>
      </c>
      <c r="D24" s="193">
        <f t="shared" si="1"/>
        <v>0</v>
      </c>
      <c r="E24" s="134"/>
      <c r="F24" s="134"/>
      <c r="G24" s="135"/>
    </row>
    <row r="25" spans="1:7" ht="12.75">
      <c r="A25" s="144">
        <v>3</v>
      </c>
      <c r="B25" s="132" t="s">
        <v>56</v>
      </c>
      <c r="C25" s="145">
        <v>821300</v>
      </c>
      <c r="D25" s="193">
        <f t="shared" si="1"/>
        <v>0</v>
      </c>
      <c r="E25" s="134"/>
      <c r="F25" s="134"/>
      <c r="G25" s="135"/>
    </row>
    <row r="26" spans="1:7" ht="12.75">
      <c r="A26" s="144">
        <v>4</v>
      </c>
      <c r="B26" s="132" t="s">
        <v>57</v>
      </c>
      <c r="C26" s="145">
        <v>821400</v>
      </c>
      <c r="D26" s="193">
        <f t="shared" si="1"/>
        <v>0</v>
      </c>
      <c r="E26" s="134"/>
      <c r="F26" s="134"/>
      <c r="G26" s="135"/>
    </row>
    <row r="27" spans="1:7" ht="12.75">
      <c r="A27" s="144">
        <v>5</v>
      </c>
      <c r="B27" s="132" t="s">
        <v>58</v>
      </c>
      <c r="C27" s="145">
        <v>821500</v>
      </c>
      <c r="D27" s="193">
        <f t="shared" si="1"/>
        <v>0</v>
      </c>
      <c r="E27" s="134"/>
      <c r="F27" s="134"/>
      <c r="G27" s="135"/>
    </row>
    <row r="28" spans="1:7" ht="12.75">
      <c r="A28" s="144">
        <v>6</v>
      </c>
      <c r="B28" s="132" t="s">
        <v>59</v>
      </c>
      <c r="C28" s="145">
        <v>821600</v>
      </c>
      <c r="D28" s="193">
        <f t="shared" si="1"/>
        <v>0</v>
      </c>
      <c r="E28" s="134"/>
      <c r="F28" s="134"/>
      <c r="G28" s="135"/>
    </row>
    <row r="29" spans="1:7" ht="12.75">
      <c r="A29" s="140" t="s">
        <v>17</v>
      </c>
      <c r="B29" s="141" t="s">
        <v>11</v>
      </c>
      <c r="C29" s="146">
        <v>614000</v>
      </c>
      <c r="D29" s="194">
        <f t="shared" si="1"/>
        <v>0</v>
      </c>
      <c r="E29" s="147"/>
      <c r="F29" s="147"/>
      <c r="G29" s="148"/>
    </row>
    <row r="30" spans="1:7" ht="12.75">
      <c r="A30" s="149" t="s">
        <v>47</v>
      </c>
      <c r="B30" s="150" t="s">
        <v>48</v>
      </c>
      <c r="C30" s="151">
        <v>615000</v>
      </c>
      <c r="D30" s="194">
        <f t="shared" si="1"/>
        <v>0</v>
      </c>
      <c r="E30" s="147"/>
      <c r="F30" s="147"/>
      <c r="G30" s="148"/>
    </row>
    <row r="31" spans="1:7" s="219" customFormat="1" ht="13.5" thickBot="1">
      <c r="A31" s="154"/>
      <c r="B31" s="155" t="s">
        <v>60</v>
      </c>
      <c r="C31" s="164"/>
      <c r="D31" s="191">
        <f>SUM(D10,D22,D29)</f>
        <v>0</v>
      </c>
      <c r="E31" s="191">
        <f>SUM(E10,E22,E29)</f>
        <v>0</v>
      </c>
      <c r="F31" s="191">
        <f>SUM(F10,F22,F29)</f>
        <v>0</v>
      </c>
      <c r="G31" s="192">
        <f>SUM(G10,G22,G29)</f>
        <v>0</v>
      </c>
    </row>
    <row r="32" spans="1:7" ht="12.75" hidden="1">
      <c r="A32" s="158" t="s">
        <v>20</v>
      </c>
      <c r="B32" s="159" t="s">
        <v>21</v>
      </c>
      <c r="C32" s="160"/>
      <c r="D32" s="222">
        <f>+'[1]RASHODI PO KORIS cl 3'!I98</f>
        <v>16689218</v>
      </c>
      <c r="E32" s="220"/>
      <c r="F32" s="220"/>
      <c r="G32" s="220"/>
    </row>
    <row r="33" spans="1:7" ht="12.75" hidden="1">
      <c r="A33" s="140" t="s">
        <v>22</v>
      </c>
      <c r="B33" s="141" t="s">
        <v>12</v>
      </c>
      <c r="C33" s="142"/>
      <c r="D33" s="196" t="e">
        <f>SUM(D31+#REF!+D32)</f>
        <v>#REF!</v>
      </c>
      <c r="E33" s="162"/>
      <c r="F33" s="162"/>
      <c r="G33" s="162"/>
    </row>
    <row r="34" spans="1:7" ht="12.75" hidden="1">
      <c r="A34" s="140" t="s">
        <v>23</v>
      </c>
      <c r="B34" s="141" t="s">
        <v>24</v>
      </c>
      <c r="C34" s="142"/>
      <c r="D34" s="197">
        <f>+'[1]PRIHODI cl 2'!F66</f>
        <v>261930718</v>
      </c>
      <c r="E34" s="163"/>
      <c r="F34" s="163"/>
      <c r="G34" s="163"/>
    </row>
    <row r="35" spans="1:7" ht="14.25" customHeight="1" hidden="1">
      <c r="A35" s="154" t="s">
        <v>25</v>
      </c>
      <c r="B35" s="155" t="s">
        <v>26</v>
      </c>
      <c r="C35" s="164"/>
      <c r="D35" s="191" t="e">
        <f>SUM(D33+D34)</f>
        <v>#REF!</v>
      </c>
      <c r="E35" s="157"/>
      <c r="F35" s="157"/>
      <c r="G35" s="157"/>
    </row>
    <row r="36" spans="1:7" ht="15" customHeight="1" hidden="1">
      <c r="A36" s="165"/>
      <c r="B36" s="166"/>
      <c r="C36" s="165"/>
      <c r="D36" s="167"/>
      <c r="E36" s="167"/>
      <c r="F36" s="167"/>
      <c r="G36" s="167"/>
    </row>
    <row r="37" spans="1:7" ht="15" customHeight="1" hidden="1">
      <c r="A37" s="168"/>
      <c r="B37" s="169"/>
      <c r="C37" s="168"/>
      <c r="D37" s="170"/>
      <c r="E37" s="170"/>
      <c r="F37" s="170"/>
      <c r="G37" s="170"/>
    </row>
    <row r="38" spans="1:7" ht="15" customHeight="1" hidden="1">
      <c r="A38" s="171" t="s">
        <v>27</v>
      </c>
      <c r="B38" s="171"/>
      <c r="C38" s="171"/>
      <c r="D38" s="171"/>
      <c r="E38" s="171"/>
      <c r="F38" s="171"/>
      <c r="G38" s="171"/>
    </row>
    <row r="39" spans="1:7" ht="15" customHeight="1" hidden="1">
      <c r="A39" s="172" t="s">
        <v>28</v>
      </c>
      <c r="B39" s="172"/>
      <c r="C39" s="172"/>
      <c r="D39" s="172"/>
      <c r="E39" s="172"/>
      <c r="F39" s="172"/>
      <c r="G39" s="172"/>
    </row>
    <row r="40" ht="15" customHeight="1" hidden="1"/>
    <row r="41" spans="1:7" ht="7.5" customHeight="1" hidden="1">
      <c r="A41" s="105" t="s">
        <v>13</v>
      </c>
      <c r="B41" s="106" t="s">
        <v>0</v>
      </c>
      <c r="C41" s="105" t="s">
        <v>14</v>
      </c>
      <c r="D41" s="105" t="s">
        <v>1</v>
      </c>
      <c r="E41" s="173"/>
      <c r="F41" s="173"/>
      <c r="G41" s="173"/>
    </row>
    <row r="42" spans="1:7" ht="12.75" customHeight="1" hidden="1">
      <c r="A42" s="112"/>
      <c r="B42" s="113"/>
      <c r="C42" s="112"/>
      <c r="D42" s="112"/>
      <c r="E42" s="174"/>
      <c r="F42" s="174"/>
      <c r="G42" s="174"/>
    </row>
    <row r="43" spans="1:7" ht="12.75" customHeight="1" hidden="1">
      <c r="A43" s="119"/>
      <c r="B43" s="120"/>
      <c r="C43" s="119"/>
      <c r="D43" s="119"/>
      <c r="E43" s="175"/>
      <c r="F43" s="175"/>
      <c r="G43" s="175"/>
    </row>
    <row r="44" spans="1:7" ht="15" customHeight="1" hidden="1">
      <c r="A44" s="124"/>
      <c r="B44" s="176">
        <v>1</v>
      </c>
      <c r="C44" s="124">
        <v>2</v>
      </c>
      <c r="D44" s="176">
        <v>5</v>
      </c>
      <c r="E44" s="176"/>
      <c r="F44" s="176"/>
      <c r="G44" s="176"/>
    </row>
    <row r="45" spans="1:7" ht="12.75" hidden="1">
      <c r="A45" s="149" t="s">
        <v>15</v>
      </c>
      <c r="B45" s="150" t="s">
        <v>29</v>
      </c>
      <c r="C45" s="177"/>
      <c r="D45" s="198">
        <f>+'[1]PRIHODI cl 2'!F67</f>
        <v>1186357560</v>
      </c>
      <c r="E45" s="178"/>
      <c r="F45" s="178"/>
      <c r="G45" s="178"/>
    </row>
    <row r="46" spans="1:7" ht="14.25" customHeight="1" hidden="1">
      <c r="A46" s="149" t="s">
        <v>16</v>
      </c>
      <c r="B46" s="150" t="s">
        <v>26</v>
      </c>
      <c r="C46" s="177"/>
      <c r="D46" s="198" t="e">
        <f>+D35</f>
        <v>#REF!</v>
      </c>
      <c r="E46" s="178"/>
      <c r="F46" s="178"/>
      <c r="G46" s="178"/>
    </row>
    <row r="47" spans="1:7" ht="13.5" hidden="1" thickBot="1">
      <c r="A47" s="154"/>
      <c r="B47" s="155" t="s">
        <v>30</v>
      </c>
      <c r="C47" s="164"/>
      <c r="D47" s="192" t="e">
        <f>+D45-D46</f>
        <v>#REF!</v>
      </c>
      <c r="E47" s="178"/>
      <c r="F47" s="178"/>
      <c r="G47" s="178"/>
    </row>
    <row r="48" ht="12.75" hidden="1"/>
    <row r="49" spans="1:7" ht="12.75" hidden="1">
      <c r="A49" s="179"/>
      <c r="B49" s="179"/>
      <c r="C49" s="179"/>
      <c r="D49" s="179"/>
      <c r="E49" s="179"/>
      <c r="F49" s="179"/>
      <c r="G49" s="179"/>
    </row>
    <row r="50" spans="1:7" ht="12.75" hidden="1">
      <c r="A50" s="179"/>
      <c r="B50" s="179"/>
      <c r="C50" s="179"/>
      <c r="D50" s="199">
        <f>1186561263</f>
        <v>1186561263</v>
      </c>
      <c r="E50" s="180"/>
      <c r="F50" s="180"/>
      <c r="G50" s="180"/>
    </row>
    <row r="51" spans="1:7" ht="12.75" hidden="1">
      <c r="A51" s="179"/>
      <c r="B51" s="179"/>
      <c r="C51" s="179"/>
      <c r="D51" s="200">
        <f>+D50-1186357560</f>
        <v>203703</v>
      </c>
      <c r="E51" s="181"/>
      <c r="F51" s="181"/>
      <c r="G51" s="181"/>
    </row>
    <row r="52" spans="4:7" ht="12.75" hidden="1">
      <c r="D52" s="182"/>
      <c r="E52" s="182"/>
      <c r="F52" s="182"/>
      <c r="G52" s="182"/>
    </row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8" spans="4:7" ht="12.75">
      <c r="D68" s="221"/>
      <c r="E68" s="187"/>
      <c r="F68" s="187"/>
      <c r="G68" s="187"/>
    </row>
    <row r="69" spans="5:6" ht="15.75">
      <c r="E69" s="188"/>
      <c r="F69" s="188" t="s">
        <v>65</v>
      </c>
    </row>
  </sheetData>
  <sheetProtection password="BC9E" sheet="1"/>
  <mergeCells count="15">
    <mergeCell ref="A41:A43"/>
    <mergeCell ref="B41:B43"/>
    <mergeCell ref="C41:C43"/>
    <mergeCell ref="E6:G7"/>
    <mergeCell ref="D41:D43"/>
    <mergeCell ref="A6:A8"/>
    <mergeCell ref="B6:B8"/>
    <mergeCell ref="D6:D8"/>
    <mergeCell ref="A1:G1"/>
    <mergeCell ref="C6:C8"/>
    <mergeCell ref="A38:G38"/>
    <mergeCell ref="A39:G39"/>
    <mergeCell ref="D4:G4"/>
    <mergeCell ref="A2:G3"/>
    <mergeCell ref="A4:C4"/>
  </mergeCells>
  <printOptions/>
  <pageMargins left="1.01" right="0.87" top="0.59" bottom="0.7480314960629921" header="0.36" footer="0.31496062992125984"/>
  <pageSetup horizontalDpi="600" verticalDpi="600" orientation="landscape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4">
      <selection activeCell="D19" sqref="D19"/>
    </sheetView>
  </sheetViews>
  <sheetFormatPr defaultColWidth="9.140625" defaultRowHeight="12.75"/>
  <cols>
    <col min="1" max="1" width="3.00390625" style="118" customWidth="1"/>
    <col min="2" max="2" width="38.57421875" style="118" customWidth="1"/>
    <col min="3" max="3" width="12.7109375" style="118" customWidth="1"/>
    <col min="4" max="4" width="21.140625" style="118" customWidth="1"/>
    <col min="5" max="7" width="18.140625" style="118" customWidth="1"/>
    <col min="8" max="16384" width="9.140625" style="118" customWidth="1"/>
  </cols>
  <sheetData>
    <row r="1" spans="1:7" s="98" customFormat="1" ht="33.75" customHeight="1">
      <c r="A1" s="96" t="s">
        <v>42</v>
      </c>
      <c r="B1" s="201"/>
      <c r="C1" s="201"/>
      <c r="D1" s="201"/>
      <c r="E1" s="201"/>
      <c r="F1" s="201"/>
      <c r="G1" s="201"/>
    </row>
    <row r="2" spans="1:3" s="98" customFormat="1" ht="14.25" customHeight="1">
      <c r="A2" s="223"/>
      <c r="B2" s="223"/>
      <c r="C2" s="223"/>
    </row>
    <row r="3" spans="1:7" s="98" customFormat="1" ht="14.25" customHeight="1">
      <c r="A3" s="100" t="s">
        <v>69</v>
      </c>
      <c r="B3" s="101"/>
      <c r="C3" s="101"/>
      <c r="D3" s="101"/>
      <c r="E3" s="101"/>
      <c r="F3" s="101"/>
      <c r="G3" s="101"/>
    </row>
    <row r="4" spans="1:7" s="98" customFormat="1" ht="14.25" customHeight="1">
      <c r="A4" s="102"/>
      <c r="B4" s="102"/>
      <c r="C4" s="102"/>
      <c r="D4" s="102"/>
      <c r="E4" s="102"/>
      <c r="F4" s="102"/>
      <c r="G4" s="102"/>
    </row>
    <row r="5" spans="1:7" s="98" customFormat="1" ht="13.5" thickBot="1">
      <c r="A5" s="103"/>
      <c r="B5" s="103"/>
      <c r="C5" s="103"/>
      <c r="D5" s="104"/>
      <c r="E5" s="104"/>
      <c r="F5" s="104"/>
      <c r="G5" s="104"/>
    </row>
    <row r="6" spans="1:7" s="111" customFormat="1" ht="42" customHeight="1">
      <c r="A6" s="105" t="s">
        <v>13</v>
      </c>
      <c r="B6" s="106" t="s">
        <v>0</v>
      </c>
      <c r="C6" s="105" t="s">
        <v>14</v>
      </c>
      <c r="D6" s="107" t="s">
        <v>63</v>
      </c>
      <c r="E6" s="108" t="s">
        <v>41</v>
      </c>
      <c r="F6" s="207"/>
      <c r="G6" s="208"/>
    </row>
    <row r="7" spans="1:7" ht="3" customHeight="1" thickBot="1">
      <c r="A7" s="112"/>
      <c r="B7" s="113"/>
      <c r="C7" s="112"/>
      <c r="D7" s="114"/>
      <c r="E7" s="224"/>
      <c r="F7" s="211"/>
      <c r="G7" s="212"/>
    </row>
    <row r="8" spans="1:7" ht="30" customHeight="1">
      <c r="A8" s="119"/>
      <c r="B8" s="120"/>
      <c r="C8" s="119"/>
      <c r="D8" s="121"/>
      <c r="E8" s="123" t="s">
        <v>66</v>
      </c>
      <c r="F8" s="123" t="s">
        <v>67</v>
      </c>
      <c r="G8" s="123" t="s">
        <v>68</v>
      </c>
    </row>
    <row r="9" spans="1:7" ht="13.5" thickBot="1">
      <c r="A9" s="124"/>
      <c r="B9" s="125">
        <v>1</v>
      </c>
      <c r="C9" s="126">
        <v>2</v>
      </c>
      <c r="D9" s="127" t="s">
        <v>46</v>
      </c>
      <c r="E9" s="127">
        <v>4</v>
      </c>
      <c r="F9" s="127">
        <v>5</v>
      </c>
      <c r="G9" s="127">
        <v>6</v>
      </c>
    </row>
    <row r="10" spans="1:7" ht="12.75">
      <c r="A10" s="128" t="s">
        <v>15</v>
      </c>
      <c r="B10" s="129" t="s">
        <v>2</v>
      </c>
      <c r="C10" s="130"/>
      <c r="D10" s="189">
        <f>SUM(D11:D21)</f>
        <v>0</v>
      </c>
      <c r="E10" s="189">
        <f>SUM(E11:E21)</f>
        <v>0</v>
      </c>
      <c r="F10" s="189">
        <f>SUM(F11:F21)</f>
        <v>0</v>
      </c>
      <c r="G10" s="190">
        <f>SUM(G11:G21)</f>
        <v>0</v>
      </c>
    </row>
    <row r="11" spans="1:7" ht="12.75">
      <c r="A11" s="131">
        <v>1</v>
      </c>
      <c r="B11" s="132" t="s">
        <v>51</v>
      </c>
      <c r="C11" s="133">
        <v>611100</v>
      </c>
      <c r="D11" s="193">
        <f aca="true" t="shared" si="0" ref="D11:D21">SUM(E11:G11)</f>
        <v>0</v>
      </c>
      <c r="E11" s="134"/>
      <c r="F11" s="134"/>
      <c r="G11" s="135"/>
    </row>
    <row r="12" spans="1:7" ht="12.75">
      <c r="A12" s="137">
        <v>2</v>
      </c>
      <c r="B12" s="138" t="s">
        <v>49</v>
      </c>
      <c r="C12" s="139">
        <v>611200</v>
      </c>
      <c r="D12" s="193">
        <f t="shared" si="0"/>
        <v>0</v>
      </c>
      <c r="E12" s="134"/>
      <c r="F12" s="134"/>
      <c r="G12" s="135"/>
    </row>
    <row r="13" spans="1:7" ht="12.75">
      <c r="A13" s="137">
        <v>3</v>
      </c>
      <c r="B13" s="138" t="s">
        <v>3</v>
      </c>
      <c r="C13" s="139">
        <v>613100</v>
      </c>
      <c r="D13" s="193">
        <f t="shared" si="0"/>
        <v>0</v>
      </c>
      <c r="E13" s="134"/>
      <c r="F13" s="134"/>
      <c r="G13" s="135"/>
    </row>
    <row r="14" spans="1:7" ht="12.75">
      <c r="A14" s="137">
        <v>4</v>
      </c>
      <c r="B14" s="138" t="s">
        <v>4</v>
      </c>
      <c r="C14" s="139">
        <v>613200</v>
      </c>
      <c r="D14" s="193">
        <f t="shared" si="0"/>
        <v>0</v>
      </c>
      <c r="E14" s="134"/>
      <c r="F14" s="134"/>
      <c r="G14" s="135"/>
    </row>
    <row r="15" spans="1:7" ht="12.75">
      <c r="A15" s="137">
        <v>5</v>
      </c>
      <c r="B15" s="138" t="s">
        <v>5</v>
      </c>
      <c r="C15" s="139">
        <v>613300</v>
      </c>
      <c r="D15" s="193">
        <f t="shared" si="0"/>
        <v>0</v>
      </c>
      <c r="E15" s="134"/>
      <c r="F15" s="134"/>
      <c r="G15" s="135"/>
    </row>
    <row r="16" spans="1:7" ht="12.75">
      <c r="A16" s="137">
        <v>6</v>
      </c>
      <c r="B16" s="138" t="s">
        <v>52</v>
      </c>
      <c r="C16" s="139">
        <v>613400</v>
      </c>
      <c r="D16" s="193">
        <f t="shared" si="0"/>
        <v>0</v>
      </c>
      <c r="E16" s="134"/>
      <c r="F16" s="134"/>
      <c r="G16" s="135"/>
    </row>
    <row r="17" spans="1:7" ht="12.75">
      <c r="A17" s="137">
        <v>7</v>
      </c>
      <c r="B17" s="138" t="s">
        <v>53</v>
      </c>
      <c r="C17" s="139">
        <v>613500</v>
      </c>
      <c r="D17" s="193">
        <f t="shared" si="0"/>
        <v>0</v>
      </c>
      <c r="E17" s="134"/>
      <c r="F17" s="134"/>
      <c r="G17" s="135"/>
    </row>
    <row r="18" spans="1:7" ht="12.75">
      <c r="A18" s="137">
        <v>8</v>
      </c>
      <c r="B18" s="138" t="s">
        <v>6</v>
      </c>
      <c r="C18" s="139">
        <v>613600</v>
      </c>
      <c r="D18" s="193">
        <f t="shared" si="0"/>
        <v>0</v>
      </c>
      <c r="E18" s="134"/>
      <c r="F18" s="134"/>
      <c r="G18" s="135"/>
    </row>
    <row r="19" spans="1:7" ht="12.75">
      <c r="A19" s="137">
        <v>9</v>
      </c>
      <c r="B19" s="138" t="s">
        <v>7</v>
      </c>
      <c r="C19" s="139">
        <v>613700</v>
      </c>
      <c r="D19" s="193">
        <f t="shared" si="0"/>
        <v>0</v>
      </c>
      <c r="E19" s="134"/>
      <c r="F19" s="134"/>
      <c r="G19" s="135"/>
    </row>
    <row r="20" spans="1:7" ht="12.75">
      <c r="A20" s="137">
        <v>10</v>
      </c>
      <c r="B20" s="138" t="s">
        <v>8</v>
      </c>
      <c r="C20" s="139">
        <v>613800</v>
      </c>
      <c r="D20" s="193">
        <f t="shared" si="0"/>
        <v>0</v>
      </c>
      <c r="E20" s="134"/>
      <c r="F20" s="134"/>
      <c r="G20" s="135"/>
    </row>
    <row r="21" spans="1:7" ht="12.75">
      <c r="A21" s="137">
        <v>11</v>
      </c>
      <c r="B21" s="138" t="s">
        <v>9</v>
      </c>
      <c r="C21" s="139">
        <v>613900</v>
      </c>
      <c r="D21" s="193">
        <f t="shared" si="0"/>
        <v>0</v>
      </c>
      <c r="E21" s="134"/>
      <c r="F21" s="134"/>
      <c r="G21" s="135"/>
    </row>
    <row r="22" spans="1:7" s="219" customFormat="1" ht="12.75">
      <c r="A22" s="140" t="s">
        <v>16</v>
      </c>
      <c r="B22" s="141" t="s">
        <v>10</v>
      </c>
      <c r="C22" s="142"/>
      <c r="D22" s="189">
        <f>SUM(D23:D28)</f>
        <v>0</v>
      </c>
      <c r="E22" s="189">
        <f>SUM(E23:E28)</f>
        <v>0</v>
      </c>
      <c r="F22" s="189">
        <f>SUM(F23:F28)</f>
        <v>0</v>
      </c>
      <c r="G22" s="190">
        <f>SUM(G23:G28)</f>
        <v>0</v>
      </c>
    </row>
    <row r="23" spans="1:7" ht="12.75">
      <c r="A23" s="144">
        <v>1</v>
      </c>
      <c r="B23" s="132" t="s">
        <v>54</v>
      </c>
      <c r="C23" s="145">
        <v>821100</v>
      </c>
      <c r="D23" s="193">
        <f aca="true" t="shared" si="1" ref="D23:D30">SUM(E23:G23)</f>
        <v>0</v>
      </c>
      <c r="E23" s="134"/>
      <c r="F23" s="134"/>
      <c r="G23" s="135"/>
    </row>
    <row r="24" spans="1:7" ht="12.75">
      <c r="A24" s="144">
        <v>2</v>
      </c>
      <c r="B24" s="132" t="s">
        <v>55</v>
      </c>
      <c r="C24" s="145">
        <v>821200</v>
      </c>
      <c r="D24" s="193">
        <f t="shared" si="1"/>
        <v>0</v>
      </c>
      <c r="E24" s="134"/>
      <c r="F24" s="134"/>
      <c r="G24" s="135"/>
    </row>
    <row r="25" spans="1:7" ht="12.75">
      <c r="A25" s="144">
        <v>3</v>
      </c>
      <c r="B25" s="132" t="s">
        <v>56</v>
      </c>
      <c r="C25" s="145">
        <v>821300</v>
      </c>
      <c r="D25" s="193">
        <f t="shared" si="1"/>
        <v>0</v>
      </c>
      <c r="E25" s="134"/>
      <c r="F25" s="134"/>
      <c r="G25" s="135"/>
    </row>
    <row r="26" spans="1:7" ht="12.75">
      <c r="A26" s="144">
        <v>4</v>
      </c>
      <c r="B26" s="132" t="s">
        <v>57</v>
      </c>
      <c r="C26" s="145">
        <v>821400</v>
      </c>
      <c r="D26" s="193">
        <f t="shared" si="1"/>
        <v>0</v>
      </c>
      <c r="E26" s="134"/>
      <c r="F26" s="134"/>
      <c r="G26" s="135"/>
    </row>
    <row r="27" spans="1:7" ht="12.75">
      <c r="A27" s="144">
        <v>5</v>
      </c>
      <c r="B27" s="132" t="s">
        <v>58</v>
      </c>
      <c r="C27" s="145">
        <v>821500</v>
      </c>
      <c r="D27" s="193">
        <f t="shared" si="1"/>
        <v>0</v>
      </c>
      <c r="E27" s="134"/>
      <c r="F27" s="134"/>
      <c r="G27" s="135"/>
    </row>
    <row r="28" spans="1:7" ht="12.75">
      <c r="A28" s="144">
        <v>6</v>
      </c>
      <c r="B28" s="132" t="s">
        <v>59</v>
      </c>
      <c r="C28" s="145">
        <v>821600</v>
      </c>
      <c r="D28" s="193">
        <f t="shared" si="1"/>
        <v>0</v>
      </c>
      <c r="E28" s="134"/>
      <c r="F28" s="134"/>
      <c r="G28" s="135"/>
    </row>
    <row r="29" spans="1:7" s="219" customFormat="1" ht="12.75">
      <c r="A29" s="140" t="s">
        <v>17</v>
      </c>
      <c r="B29" s="141" t="s">
        <v>11</v>
      </c>
      <c r="C29" s="146">
        <v>614000</v>
      </c>
      <c r="D29" s="194">
        <f t="shared" si="1"/>
        <v>0</v>
      </c>
      <c r="E29" s="147"/>
      <c r="F29" s="147"/>
      <c r="G29" s="148"/>
    </row>
    <row r="30" spans="1:7" s="219" customFormat="1" ht="12.75">
      <c r="A30" s="149" t="s">
        <v>47</v>
      </c>
      <c r="B30" s="150" t="s">
        <v>48</v>
      </c>
      <c r="C30" s="151">
        <v>615000</v>
      </c>
      <c r="D30" s="194">
        <f t="shared" si="1"/>
        <v>0</v>
      </c>
      <c r="E30" s="152"/>
      <c r="F30" s="152"/>
      <c r="G30" s="153"/>
    </row>
    <row r="31" spans="1:7" ht="14.25" customHeight="1" thickBot="1">
      <c r="A31" s="154"/>
      <c r="B31" s="155" t="s">
        <v>60</v>
      </c>
      <c r="C31" s="164"/>
      <c r="D31" s="191">
        <f>SUM(D10,D22,D29,D30)</f>
        <v>0</v>
      </c>
      <c r="E31" s="191">
        <f>SUM(E10,E22,E29,E30)</f>
        <v>0</v>
      </c>
      <c r="F31" s="191">
        <f>SUM(F10,F22,F29,F30)</f>
        <v>0</v>
      </c>
      <c r="G31" s="192">
        <f>SUM(G10,G22,G29,G30)</f>
        <v>0</v>
      </c>
    </row>
    <row r="32" spans="1:7" ht="12.75" hidden="1">
      <c r="A32" s="158" t="s">
        <v>18</v>
      </c>
      <c r="B32" s="159" t="s">
        <v>19</v>
      </c>
      <c r="C32" s="160"/>
      <c r="D32" s="195">
        <f>'[1]RASHODI PO KORIS cl 3'!I88</f>
        <v>11659125</v>
      </c>
      <c r="E32" s="161"/>
      <c r="F32" s="161"/>
      <c r="G32" s="161"/>
    </row>
    <row r="33" spans="1:7" ht="12.75" hidden="1">
      <c r="A33" s="140" t="s">
        <v>20</v>
      </c>
      <c r="B33" s="141" t="s">
        <v>21</v>
      </c>
      <c r="C33" s="142"/>
      <c r="D33" s="196">
        <f>+'[1]RASHODI PO KORIS cl 3'!I98</f>
        <v>16689218</v>
      </c>
      <c r="E33" s="162"/>
      <c r="F33" s="162"/>
      <c r="G33" s="162"/>
    </row>
    <row r="34" spans="1:7" ht="12.75" hidden="1">
      <c r="A34" s="140" t="s">
        <v>22</v>
      </c>
      <c r="B34" s="141" t="s">
        <v>12</v>
      </c>
      <c r="C34" s="142"/>
      <c r="D34" s="196">
        <f>SUM(D31+D32+D33)</f>
        <v>28348343</v>
      </c>
      <c r="E34" s="162"/>
      <c r="F34" s="162"/>
      <c r="G34" s="162"/>
    </row>
    <row r="35" spans="1:7" ht="14.25" customHeight="1" hidden="1">
      <c r="A35" s="140" t="s">
        <v>23</v>
      </c>
      <c r="B35" s="141" t="s">
        <v>24</v>
      </c>
      <c r="C35" s="142"/>
      <c r="D35" s="197">
        <f>+'[1]PRIHODI cl 2'!F66</f>
        <v>261930718</v>
      </c>
      <c r="E35" s="163"/>
      <c r="F35" s="163"/>
      <c r="G35" s="163"/>
    </row>
    <row r="36" spans="1:7" ht="15" customHeight="1" hidden="1">
      <c r="A36" s="154" t="s">
        <v>25</v>
      </c>
      <c r="B36" s="155" t="s">
        <v>26</v>
      </c>
      <c r="C36" s="164"/>
      <c r="D36" s="191">
        <f>SUM(D34+D35)</f>
        <v>290279061</v>
      </c>
      <c r="E36" s="157"/>
      <c r="F36" s="157"/>
      <c r="G36" s="157"/>
    </row>
    <row r="37" spans="1:7" ht="15" customHeight="1" hidden="1">
      <c r="A37" s="165"/>
      <c r="B37" s="166"/>
      <c r="C37" s="165"/>
      <c r="D37" s="167"/>
      <c r="E37" s="167"/>
      <c r="F37" s="167"/>
      <c r="G37" s="167"/>
    </row>
    <row r="38" spans="1:7" ht="15" customHeight="1" hidden="1">
      <c r="A38" s="168"/>
      <c r="B38" s="169"/>
      <c r="C38" s="168"/>
      <c r="D38" s="170"/>
      <c r="E38" s="170"/>
      <c r="F38" s="170"/>
      <c r="G38" s="170"/>
    </row>
    <row r="39" spans="1:7" ht="15" customHeight="1" hidden="1">
      <c r="A39" s="171" t="s">
        <v>27</v>
      </c>
      <c r="B39" s="171"/>
      <c r="C39" s="171"/>
      <c r="D39" s="171"/>
      <c r="E39" s="171"/>
      <c r="F39" s="171"/>
      <c r="G39" s="171"/>
    </row>
    <row r="40" spans="1:7" ht="15" customHeight="1" hidden="1">
      <c r="A40" s="172" t="s">
        <v>28</v>
      </c>
      <c r="B40" s="172"/>
      <c r="C40" s="172"/>
      <c r="D40" s="172"/>
      <c r="E40" s="172"/>
      <c r="F40" s="172"/>
      <c r="G40" s="172"/>
    </row>
    <row r="41" ht="7.5" customHeight="1" hidden="1"/>
    <row r="42" spans="1:7" ht="12.75" customHeight="1" hidden="1">
      <c r="A42" s="105" t="s">
        <v>13</v>
      </c>
      <c r="B42" s="106" t="s">
        <v>0</v>
      </c>
      <c r="C42" s="105" t="s">
        <v>14</v>
      </c>
      <c r="D42" s="105" t="s">
        <v>1</v>
      </c>
      <c r="E42" s="173"/>
      <c r="F42" s="173"/>
      <c r="G42" s="173"/>
    </row>
    <row r="43" spans="1:7" ht="12.75" customHeight="1" hidden="1">
      <c r="A43" s="112"/>
      <c r="B43" s="113"/>
      <c r="C43" s="112"/>
      <c r="D43" s="112"/>
      <c r="E43" s="174"/>
      <c r="F43" s="174"/>
      <c r="G43" s="174"/>
    </row>
    <row r="44" spans="1:7" ht="15" customHeight="1" hidden="1">
      <c r="A44" s="119"/>
      <c r="B44" s="120"/>
      <c r="C44" s="119"/>
      <c r="D44" s="119"/>
      <c r="E44" s="175"/>
      <c r="F44" s="175"/>
      <c r="G44" s="175"/>
    </row>
    <row r="45" spans="1:7" ht="13.5" hidden="1" thickBot="1">
      <c r="A45" s="124"/>
      <c r="B45" s="176">
        <v>1</v>
      </c>
      <c r="C45" s="124">
        <v>2</v>
      </c>
      <c r="D45" s="176">
        <v>5</v>
      </c>
      <c r="E45" s="176"/>
      <c r="F45" s="176"/>
      <c r="G45" s="176"/>
    </row>
    <row r="46" spans="1:7" ht="14.25" customHeight="1" hidden="1">
      <c r="A46" s="149" t="s">
        <v>15</v>
      </c>
      <c r="B46" s="150" t="s">
        <v>29</v>
      </c>
      <c r="C46" s="177"/>
      <c r="D46" s="198">
        <f>+'[1]PRIHODI cl 2'!F67</f>
        <v>1186357560</v>
      </c>
      <c r="E46" s="178"/>
      <c r="F46" s="178"/>
      <c r="G46" s="178"/>
    </row>
    <row r="47" spans="1:7" ht="12.75" hidden="1">
      <c r="A47" s="149" t="s">
        <v>16</v>
      </c>
      <c r="B47" s="150" t="s">
        <v>26</v>
      </c>
      <c r="C47" s="177"/>
      <c r="D47" s="198">
        <f>+D36</f>
        <v>290279061</v>
      </c>
      <c r="E47" s="178"/>
      <c r="F47" s="178"/>
      <c r="G47" s="178"/>
    </row>
    <row r="48" spans="1:7" ht="13.5" hidden="1" thickBot="1">
      <c r="A48" s="154"/>
      <c r="B48" s="155" t="s">
        <v>30</v>
      </c>
      <c r="C48" s="164"/>
      <c r="D48" s="192">
        <f>+D46-D47</f>
        <v>896078499</v>
      </c>
      <c r="E48" s="178"/>
      <c r="F48" s="178"/>
      <c r="G48" s="178"/>
    </row>
    <row r="49" ht="12.75" hidden="1"/>
    <row r="50" spans="1:7" ht="12.75" hidden="1">
      <c r="A50" s="179"/>
      <c r="B50" s="179"/>
      <c r="C50" s="179"/>
      <c r="D50" s="179"/>
      <c r="E50" s="179"/>
      <c r="F50" s="179"/>
      <c r="G50" s="179"/>
    </row>
    <row r="51" spans="1:7" ht="12.75" hidden="1">
      <c r="A51" s="179"/>
      <c r="B51" s="179"/>
      <c r="C51" s="179"/>
      <c r="D51" s="199">
        <f>1186561263</f>
        <v>1186561263</v>
      </c>
      <c r="E51" s="180"/>
      <c r="F51" s="180"/>
      <c r="G51" s="180"/>
    </row>
    <row r="52" spans="1:7" ht="12.75" hidden="1">
      <c r="A52" s="179"/>
      <c r="B52" s="179"/>
      <c r="C52" s="179"/>
      <c r="D52" s="200">
        <f>+D51-1186357560</f>
        <v>203703</v>
      </c>
      <c r="E52" s="181"/>
      <c r="F52" s="181"/>
      <c r="G52" s="181"/>
    </row>
    <row r="53" spans="4:7" ht="12.75" hidden="1">
      <c r="D53" s="182"/>
      <c r="E53" s="182"/>
      <c r="F53" s="182"/>
      <c r="G53" s="182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7" spans="5:7" ht="12.75">
      <c r="E67" s="187"/>
      <c r="F67" s="187"/>
      <c r="G67" s="187"/>
    </row>
    <row r="68" ht="15.75">
      <c r="F68" s="188" t="s">
        <v>70</v>
      </c>
    </row>
  </sheetData>
  <sheetProtection password="BC9E" sheet="1"/>
  <mergeCells count="15">
    <mergeCell ref="A6:A8"/>
    <mergeCell ref="A3:G4"/>
    <mergeCell ref="A5:C5"/>
    <mergeCell ref="D5:G5"/>
    <mergeCell ref="E6:G7"/>
    <mergeCell ref="C42:C44"/>
    <mergeCell ref="A1:G1"/>
    <mergeCell ref="B6:B8"/>
    <mergeCell ref="C6:C8"/>
    <mergeCell ref="D42:D44"/>
    <mergeCell ref="D6:D8"/>
    <mergeCell ref="A39:G39"/>
    <mergeCell ref="A40:G40"/>
    <mergeCell ref="A42:A44"/>
    <mergeCell ref="B42:B44"/>
  </mergeCells>
  <printOptions/>
  <pageMargins left="0.32" right="0.24" top="1" bottom="1" header="0.5" footer="0.5"/>
  <pageSetup horizontalDpi="600" verticalDpi="600" orientation="landscape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3.00390625" style="118" customWidth="1"/>
    <col min="2" max="2" width="36.140625" style="118" customWidth="1"/>
    <col min="3" max="3" width="12.57421875" style="118" customWidth="1"/>
    <col min="4" max="4" width="19.00390625" style="118" customWidth="1"/>
    <col min="5" max="7" width="18.140625" style="118" customWidth="1"/>
    <col min="8" max="16384" width="9.140625" style="118" customWidth="1"/>
  </cols>
  <sheetData>
    <row r="1" spans="1:7" s="98" customFormat="1" ht="32.25" customHeight="1">
      <c r="A1" s="96" t="s">
        <v>42</v>
      </c>
      <c r="B1" s="201"/>
      <c r="C1" s="201"/>
      <c r="D1" s="201"/>
      <c r="E1" s="201"/>
      <c r="F1" s="201"/>
      <c r="G1" s="201"/>
    </row>
    <row r="2" spans="1:7" s="98" customFormat="1" ht="14.25" customHeight="1">
      <c r="A2" s="100" t="s">
        <v>71</v>
      </c>
      <c r="B2" s="101"/>
      <c r="C2" s="101"/>
      <c r="D2" s="101"/>
      <c r="E2" s="101"/>
      <c r="F2" s="101"/>
      <c r="G2" s="101"/>
    </row>
    <row r="3" spans="1:7" s="98" customFormat="1" ht="14.25" customHeight="1">
      <c r="A3" s="102"/>
      <c r="B3" s="102"/>
      <c r="C3" s="102"/>
      <c r="D3" s="102"/>
      <c r="E3" s="102"/>
      <c r="F3" s="102"/>
      <c r="G3" s="102"/>
    </row>
    <row r="4" spans="1:7" s="99" customFormat="1" ht="16.5" customHeight="1">
      <c r="A4" s="96" t="s">
        <v>43</v>
      </c>
      <c r="B4" s="201"/>
      <c r="C4" s="201"/>
      <c r="D4" s="201"/>
      <c r="E4" s="201"/>
      <c r="F4" s="201"/>
      <c r="G4" s="201"/>
    </row>
    <row r="5" spans="1:7" s="98" customFormat="1" ht="13.5" thickBot="1">
      <c r="A5" s="203"/>
      <c r="B5" s="203"/>
      <c r="C5" s="203"/>
      <c r="D5" s="204"/>
      <c r="E5" s="204"/>
      <c r="F5" s="204"/>
      <c r="G5" s="204"/>
    </row>
    <row r="6" spans="1:7" s="111" customFormat="1" ht="39.75" customHeight="1">
      <c r="A6" s="105" t="s">
        <v>13</v>
      </c>
      <c r="B6" s="106" t="s">
        <v>0</v>
      </c>
      <c r="C6" s="105" t="s">
        <v>14</v>
      </c>
      <c r="D6" s="107" t="s">
        <v>63</v>
      </c>
      <c r="E6" s="108" t="s">
        <v>44</v>
      </c>
      <c r="F6" s="207"/>
      <c r="G6" s="208"/>
    </row>
    <row r="7" spans="1:7" ht="3" customHeight="1" thickBot="1">
      <c r="A7" s="112"/>
      <c r="B7" s="113"/>
      <c r="C7" s="112"/>
      <c r="D7" s="114"/>
      <c r="E7" s="224"/>
      <c r="F7" s="211"/>
      <c r="G7" s="212"/>
    </row>
    <row r="8" spans="1:7" ht="42" customHeight="1">
      <c r="A8" s="119"/>
      <c r="B8" s="120"/>
      <c r="C8" s="119"/>
      <c r="D8" s="121"/>
      <c r="E8" s="123" t="s">
        <v>66</v>
      </c>
      <c r="F8" s="123" t="s">
        <v>67</v>
      </c>
      <c r="G8" s="123" t="s">
        <v>68</v>
      </c>
    </row>
    <row r="9" spans="1:7" ht="13.5" thickBot="1">
      <c r="A9" s="124"/>
      <c r="B9" s="125">
        <v>1</v>
      </c>
      <c r="C9" s="126">
        <v>2</v>
      </c>
      <c r="D9" s="127" t="s">
        <v>46</v>
      </c>
      <c r="E9" s="127">
        <v>4</v>
      </c>
      <c r="F9" s="127">
        <v>5</v>
      </c>
      <c r="G9" s="127">
        <v>6</v>
      </c>
    </row>
    <row r="10" spans="1:7" ht="12.75">
      <c r="A10" s="128" t="s">
        <v>15</v>
      </c>
      <c r="B10" s="129" t="s">
        <v>2</v>
      </c>
      <c r="C10" s="130"/>
      <c r="D10" s="189">
        <f>SUM(D11:D21)</f>
        <v>0</v>
      </c>
      <c r="E10" s="189">
        <f>SUM(E11:E21)</f>
        <v>0</v>
      </c>
      <c r="F10" s="189">
        <f>SUM(F11:F21)</f>
        <v>0</v>
      </c>
      <c r="G10" s="190">
        <f>SUM(G11:G21)</f>
        <v>0</v>
      </c>
    </row>
    <row r="11" spans="1:7" ht="12.75">
      <c r="A11" s="131">
        <v>1</v>
      </c>
      <c r="B11" s="132" t="s">
        <v>51</v>
      </c>
      <c r="C11" s="133">
        <v>611100</v>
      </c>
      <c r="D11" s="193">
        <f aca="true" t="shared" si="0" ref="D11:D21">SUM(E11:G11)</f>
        <v>0</v>
      </c>
      <c r="E11" s="134"/>
      <c r="F11" s="134"/>
      <c r="G11" s="135"/>
    </row>
    <row r="12" spans="1:7" ht="12.75">
      <c r="A12" s="137">
        <v>2</v>
      </c>
      <c r="B12" s="138" t="s">
        <v>49</v>
      </c>
      <c r="C12" s="139">
        <v>611200</v>
      </c>
      <c r="D12" s="193">
        <f t="shared" si="0"/>
        <v>0</v>
      </c>
      <c r="E12" s="134"/>
      <c r="F12" s="134"/>
      <c r="G12" s="135"/>
    </row>
    <row r="13" spans="1:7" ht="12.75">
      <c r="A13" s="137">
        <v>3</v>
      </c>
      <c r="B13" s="138" t="s">
        <v>3</v>
      </c>
      <c r="C13" s="139">
        <v>613100</v>
      </c>
      <c r="D13" s="193">
        <f t="shared" si="0"/>
        <v>0</v>
      </c>
      <c r="E13" s="134"/>
      <c r="F13" s="134"/>
      <c r="G13" s="135"/>
    </row>
    <row r="14" spans="1:7" ht="12.75">
      <c r="A14" s="137">
        <v>4</v>
      </c>
      <c r="B14" s="138" t="s">
        <v>4</v>
      </c>
      <c r="C14" s="139">
        <v>613200</v>
      </c>
      <c r="D14" s="193">
        <f t="shared" si="0"/>
        <v>0</v>
      </c>
      <c r="E14" s="134"/>
      <c r="F14" s="134"/>
      <c r="G14" s="135"/>
    </row>
    <row r="15" spans="1:7" ht="12.75">
      <c r="A15" s="137">
        <v>5</v>
      </c>
      <c r="B15" s="138" t="s">
        <v>5</v>
      </c>
      <c r="C15" s="139">
        <v>613300</v>
      </c>
      <c r="D15" s="193">
        <f t="shared" si="0"/>
        <v>0</v>
      </c>
      <c r="E15" s="134"/>
      <c r="F15" s="134"/>
      <c r="G15" s="135"/>
    </row>
    <row r="16" spans="1:7" ht="12.75">
      <c r="A16" s="137">
        <v>6</v>
      </c>
      <c r="B16" s="138" t="s">
        <v>52</v>
      </c>
      <c r="C16" s="139">
        <v>613400</v>
      </c>
      <c r="D16" s="193">
        <f t="shared" si="0"/>
        <v>0</v>
      </c>
      <c r="E16" s="134"/>
      <c r="F16" s="134"/>
      <c r="G16" s="135"/>
    </row>
    <row r="17" spans="1:7" ht="12.75">
      <c r="A17" s="137">
        <v>7</v>
      </c>
      <c r="B17" s="138" t="s">
        <v>53</v>
      </c>
      <c r="C17" s="139">
        <v>613500</v>
      </c>
      <c r="D17" s="193">
        <f t="shared" si="0"/>
        <v>0</v>
      </c>
      <c r="E17" s="134"/>
      <c r="F17" s="134"/>
      <c r="G17" s="135"/>
    </row>
    <row r="18" spans="1:7" ht="12.75">
      <c r="A18" s="137">
        <v>8</v>
      </c>
      <c r="B18" s="138" t="s">
        <v>6</v>
      </c>
      <c r="C18" s="139">
        <v>613600</v>
      </c>
      <c r="D18" s="193">
        <f t="shared" si="0"/>
        <v>0</v>
      </c>
      <c r="E18" s="134"/>
      <c r="F18" s="134"/>
      <c r="G18" s="135"/>
    </row>
    <row r="19" spans="1:7" ht="12.75">
      <c r="A19" s="137">
        <v>9</v>
      </c>
      <c r="B19" s="138" t="s">
        <v>7</v>
      </c>
      <c r="C19" s="139">
        <v>613700</v>
      </c>
      <c r="D19" s="193">
        <f t="shared" si="0"/>
        <v>0</v>
      </c>
      <c r="E19" s="134"/>
      <c r="F19" s="134"/>
      <c r="G19" s="135"/>
    </row>
    <row r="20" spans="1:7" ht="12.75">
      <c r="A20" s="137">
        <v>10</v>
      </c>
      <c r="B20" s="138" t="s">
        <v>8</v>
      </c>
      <c r="C20" s="139">
        <v>613800</v>
      </c>
      <c r="D20" s="193">
        <f t="shared" si="0"/>
        <v>0</v>
      </c>
      <c r="E20" s="134"/>
      <c r="F20" s="134"/>
      <c r="G20" s="135"/>
    </row>
    <row r="21" spans="1:7" ht="12.75">
      <c r="A21" s="137">
        <v>11</v>
      </c>
      <c r="B21" s="138" t="s">
        <v>9</v>
      </c>
      <c r="C21" s="139">
        <v>613900</v>
      </c>
      <c r="D21" s="193">
        <f t="shared" si="0"/>
        <v>0</v>
      </c>
      <c r="E21" s="134"/>
      <c r="F21" s="134"/>
      <c r="G21" s="135"/>
    </row>
    <row r="22" spans="1:7" s="219" customFormat="1" ht="12.75">
      <c r="A22" s="140" t="s">
        <v>16</v>
      </c>
      <c r="B22" s="141" t="s">
        <v>10</v>
      </c>
      <c r="C22" s="142"/>
      <c r="D22" s="189">
        <f>SUM(D23:D28)</f>
        <v>0</v>
      </c>
      <c r="E22" s="189">
        <f>SUM(E23:E28)</f>
        <v>0</v>
      </c>
      <c r="F22" s="189">
        <f>SUM(F23:F28)</f>
        <v>0</v>
      </c>
      <c r="G22" s="190">
        <f>SUM(G23:G28)</f>
        <v>0</v>
      </c>
    </row>
    <row r="23" spans="1:7" ht="12.75">
      <c r="A23" s="144">
        <v>1</v>
      </c>
      <c r="B23" s="132" t="s">
        <v>54</v>
      </c>
      <c r="C23" s="145">
        <v>821100</v>
      </c>
      <c r="D23" s="193">
        <f aca="true" t="shared" si="1" ref="D23:D30">SUM(E23:G23)</f>
        <v>0</v>
      </c>
      <c r="E23" s="134"/>
      <c r="F23" s="134"/>
      <c r="G23" s="135"/>
    </row>
    <row r="24" spans="1:7" ht="12.75">
      <c r="A24" s="144">
        <v>2</v>
      </c>
      <c r="B24" s="132" t="s">
        <v>55</v>
      </c>
      <c r="C24" s="145">
        <v>821200</v>
      </c>
      <c r="D24" s="193">
        <f t="shared" si="1"/>
        <v>0</v>
      </c>
      <c r="E24" s="134"/>
      <c r="F24" s="134"/>
      <c r="G24" s="135"/>
    </row>
    <row r="25" spans="1:7" ht="12.75">
      <c r="A25" s="144">
        <v>3</v>
      </c>
      <c r="B25" s="132" t="s">
        <v>56</v>
      </c>
      <c r="C25" s="145">
        <v>821300</v>
      </c>
      <c r="D25" s="193">
        <f t="shared" si="1"/>
        <v>0</v>
      </c>
      <c r="E25" s="134"/>
      <c r="F25" s="134"/>
      <c r="G25" s="135"/>
    </row>
    <row r="26" spans="1:7" ht="12.75">
      <c r="A26" s="144">
        <v>4</v>
      </c>
      <c r="B26" s="132" t="s">
        <v>57</v>
      </c>
      <c r="C26" s="145">
        <v>821400</v>
      </c>
      <c r="D26" s="193">
        <f t="shared" si="1"/>
        <v>0</v>
      </c>
      <c r="E26" s="134"/>
      <c r="F26" s="134"/>
      <c r="G26" s="135"/>
    </row>
    <row r="27" spans="1:7" ht="12.75">
      <c r="A27" s="144">
        <v>5</v>
      </c>
      <c r="B27" s="132" t="s">
        <v>58</v>
      </c>
      <c r="C27" s="145">
        <v>821500</v>
      </c>
      <c r="D27" s="193">
        <f t="shared" si="1"/>
        <v>0</v>
      </c>
      <c r="E27" s="134"/>
      <c r="F27" s="134"/>
      <c r="G27" s="135"/>
    </row>
    <row r="28" spans="1:7" ht="12.75">
      <c r="A28" s="144">
        <v>6</v>
      </c>
      <c r="B28" s="132" t="s">
        <v>59</v>
      </c>
      <c r="C28" s="145">
        <v>821600</v>
      </c>
      <c r="D28" s="193">
        <f t="shared" si="1"/>
        <v>0</v>
      </c>
      <c r="E28" s="134"/>
      <c r="F28" s="134"/>
      <c r="G28" s="135"/>
    </row>
    <row r="29" spans="1:7" s="219" customFormat="1" ht="12.75">
      <c r="A29" s="140" t="s">
        <v>17</v>
      </c>
      <c r="B29" s="141" t="s">
        <v>45</v>
      </c>
      <c r="C29" s="146">
        <v>614000</v>
      </c>
      <c r="D29" s="194">
        <f t="shared" si="1"/>
        <v>0</v>
      </c>
      <c r="E29" s="147"/>
      <c r="F29" s="147"/>
      <c r="G29" s="148"/>
    </row>
    <row r="30" spans="1:7" s="219" customFormat="1" ht="12.75">
      <c r="A30" s="149" t="s">
        <v>47</v>
      </c>
      <c r="B30" s="150" t="s">
        <v>48</v>
      </c>
      <c r="C30" s="151">
        <v>615000</v>
      </c>
      <c r="D30" s="194">
        <f t="shared" si="1"/>
        <v>0</v>
      </c>
      <c r="E30" s="152"/>
      <c r="F30" s="152"/>
      <c r="G30" s="153"/>
    </row>
    <row r="31" spans="1:7" ht="14.25" customHeight="1" thickBot="1">
      <c r="A31" s="154"/>
      <c r="B31" s="155" t="s">
        <v>60</v>
      </c>
      <c r="C31" s="164"/>
      <c r="D31" s="191">
        <f>SUM(D10,D22,D29,D30)</f>
        <v>0</v>
      </c>
      <c r="E31" s="191">
        <f>SUM(E10,E22,E29,E30)</f>
        <v>0</v>
      </c>
      <c r="F31" s="191">
        <f>SUM(F10,F22,F29,F30)</f>
        <v>0</v>
      </c>
      <c r="G31" s="192">
        <f>SUM(G10,G22,G29,G30)</f>
        <v>0</v>
      </c>
    </row>
    <row r="32" spans="1:7" ht="12.75" hidden="1">
      <c r="A32" s="158" t="s">
        <v>18</v>
      </c>
      <c r="B32" s="159" t="s">
        <v>19</v>
      </c>
      <c r="C32" s="160"/>
      <c r="D32" s="195">
        <f>'[1]RASHODI PO KORIS cl 3'!I88</f>
        <v>11659125</v>
      </c>
      <c r="E32" s="161"/>
      <c r="F32" s="161"/>
      <c r="G32" s="161"/>
    </row>
    <row r="33" spans="1:7" ht="12.75" hidden="1">
      <c r="A33" s="140" t="s">
        <v>20</v>
      </c>
      <c r="B33" s="141" t="s">
        <v>21</v>
      </c>
      <c r="C33" s="142"/>
      <c r="D33" s="196">
        <f>+'[1]RASHODI PO KORIS cl 3'!I98</f>
        <v>16689218</v>
      </c>
      <c r="E33" s="162"/>
      <c r="F33" s="162"/>
      <c r="G33" s="162"/>
    </row>
    <row r="34" spans="1:7" ht="12.75" hidden="1">
      <c r="A34" s="140" t="s">
        <v>22</v>
      </c>
      <c r="B34" s="141" t="s">
        <v>12</v>
      </c>
      <c r="C34" s="142"/>
      <c r="D34" s="196">
        <f>SUM(D31+D32+D33)</f>
        <v>28348343</v>
      </c>
      <c r="E34" s="162"/>
      <c r="F34" s="162"/>
      <c r="G34" s="162"/>
    </row>
    <row r="35" spans="1:7" ht="14.25" customHeight="1" hidden="1">
      <c r="A35" s="140" t="s">
        <v>23</v>
      </c>
      <c r="B35" s="141" t="s">
        <v>24</v>
      </c>
      <c r="C35" s="142"/>
      <c r="D35" s="197">
        <f>+'[1]PRIHODI cl 2'!F66</f>
        <v>261930718</v>
      </c>
      <c r="E35" s="163"/>
      <c r="F35" s="163"/>
      <c r="G35" s="163"/>
    </row>
    <row r="36" spans="1:7" ht="15" customHeight="1" hidden="1">
      <c r="A36" s="154" t="s">
        <v>25</v>
      </c>
      <c r="B36" s="155" t="s">
        <v>26</v>
      </c>
      <c r="C36" s="164"/>
      <c r="D36" s="191">
        <f>SUM(D34+D35)</f>
        <v>290279061</v>
      </c>
      <c r="E36" s="157"/>
      <c r="F36" s="157"/>
      <c r="G36" s="157"/>
    </row>
    <row r="37" spans="1:7" ht="15" customHeight="1" hidden="1">
      <c r="A37" s="165"/>
      <c r="B37" s="166"/>
      <c r="C37" s="165"/>
      <c r="D37" s="167"/>
      <c r="E37" s="167"/>
      <c r="F37" s="167"/>
      <c r="G37" s="167"/>
    </row>
    <row r="38" spans="1:7" ht="15" customHeight="1" hidden="1">
      <c r="A38" s="168"/>
      <c r="B38" s="169"/>
      <c r="C38" s="168"/>
      <c r="D38" s="170"/>
      <c r="E38" s="170"/>
      <c r="F38" s="170"/>
      <c r="G38" s="170"/>
    </row>
    <row r="39" spans="1:7" ht="15" customHeight="1" hidden="1">
      <c r="A39" s="171" t="s">
        <v>27</v>
      </c>
      <c r="B39" s="171"/>
      <c r="C39" s="171"/>
      <c r="D39" s="171"/>
      <c r="E39" s="171"/>
      <c r="F39" s="171"/>
      <c r="G39" s="171"/>
    </row>
    <row r="40" spans="1:7" ht="15" customHeight="1" hidden="1">
      <c r="A40" s="172" t="s">
        <v>28</v>
      </c>
      <c r="B40" s="172"/>
      <c r="C40" s="172"/>
      <c r="D40" s="172"/>
      <c r="E40" s="172"/>
      <c r="F40" s="172"/>
      <c r="G40" s="172"/>
    </row>
    <row r="41" ht="7.5" customHeight="1" hidden="1"/>
    <row r="42" spans="1:7" ht="12.75" customHeight="1" hidden="1">
      <c r="A42" s="105" t="s">
        <v>13</v>
      </c>
      <c r="B42" s="106" t="s">
        <v>0</v>
      </c>
      <c r="C42" s="105" t="s">
        <v>14</v>
      </c>
      <c r="D42" s="105" t="s">
        <v>1</v>
      </c>
      <c r="E42" s="173"/>
      <c r="F42" s="173"/>
      <c r="G42" s="173"/>
    </row>
    <row r="43" spans="1:7" ht="12.75" customHeight="1" hidden="1">
      <c r="A43" s="112"/>
      <c r="B43" s="113"/>
      <c r="C43" s="112"/>
      <c r="D43" s="112"/>
      <c r="E43" s="174"/>
      <c r="F43" s="174"/>
      <c r="G43" s="174"/>
    </row>
    <row r="44" spans="1:7" ht="15" customHeight="1" hidden="1">
      <c r="A44" s="119"/>
      <c r="B44" s="120"/>
      <c r="C44" s="119"/>
      <c r="D44" s="119"/>
      <c r="E44" s="175"/>
      <c r="F44" s="175"/>
      <c r="G44" s="175"/>
    </row>
    <row r="45" spans="1:7" ht="13.5" hidden="1" thickBot="1">
      <c r="A45" s="124"/>
      <c r="B45" s="176">
        <v>1</v>
      </c>
      <c r="C45" s="124">
        <v>2</v>
      </c>
      <c r="D45" s="176">
        <v>5</v>
      </c>
      <c r="E45" s="176"/>
      <c r="F45" s="176"/>
      <c r="G45" s="176"/>
    </row>
    <row r="46" spans="1:7" ht="14.25" customHeight="1" hidden="1">
      <c r="A46" s="149" t="s">
        <v>15</v>
      </c>
      <c r="B46" s="150" t="s">
        <v>29</v>
      </c>
      <c r="C46" s="177"/>
      <c r="D46" s="198">
        <f>+'[1]PRIHODI cl 2'!F67</f>
        <v>1186357560</v>
      </c>
      <c r="E46" s="178"/>
      <c r="F46" s="178"/>
      <c r="G46" s="178"/>
    </row>
    <row r="47" spans="1:7" ht="12.75" hidden="1">
      <c r="A47" s="149" t="s">
        <v>16</v>
      </c>
      <c r="B47" s="150" t="s">
        <v>26</v>
      </c>
      <c r="C47" s="177"/>
      <c r="D47" s="198">
        <f>+D36</f>
        <v>290279061</v>
      </c>
      <c r="E47" s="178"/>
      <c r="F47" s="178"/>
      <c r="G47" s="178"/>
    </row>
    <row r="48" spans="1:7" ht="13.5" hidden="1" thickBot="1">
      <c r="A48" s="154"/>
      <c r="B48" s="155" t="s">
        <v>30</v>
      </c>
      <c r="C48" s="164"/>
      <c r="D48" s="192">
        <f>+D46-D47</f>
        <v>896078499</v>
      </c>
      <c r="E48" s="178"/>
      <c r="F48" s="178"/>
      <c r="G48" s="178"/>
    </row>
    <row r="49" ht="12.75" hidden="1"/>
    <row r="50" spans="1:7" ht="12.75" hidden="1">
      <c r="A50" s="179"/>
      <c r="B50" s="179"/>
      <c r="C50" s="179"/>
      <c r="D50" s="179"/>
      <c r="E50" s="179"/>
      <c r="F50" s="179"/>
      <c r="G50" s="179"/>
    </row>
    <row r="51" spans="1:7" ht="12.75" hidden="1">
      <c r="A51" s="179"/>
      <c r="B51" s="179"/>
      <c r="C51" s="179"/>
      <c r="D51" s="199">
        <f>1186561263</f>
        <v>1186561263</v>
      </c>
      <c r="E51" s="180"/>
      <c r="F51" s="180"/>
      <c r="G51" s="180"/>
    </row>
    <row r="52" spans="4:7" s="179" customFormat="1" ht="12.75" hidden="1">
      <c r="D52" s="200">
        <f>+D51-1186357560</f>
        <v>203703</v>
      </c>
      <c r="E52" s="181"/>
      <c r="F52" s="181"/>
      <c r="G52" s="181"/>
    </row>
    <row r="53" spans="4:7" ht="12.75" hidden="1">
      <c r="D53" s="182"/>
      <c r="E53" s="182"/>
      <c r="F53" s="182"/>
      <c r="G53" s="182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7" spans="5:7" ht="12.75">
      <c r="E67" s="187"/>
      <c r="F67" s="187"/>
      <c r="G67" s="187"/>
    </row>
    <row r="68" ht="15.75">
      <c r="F68" s="188" t="s">
        <v>65</v>
      </c>
    </row>
  </sheetData>
  <sheetProtection password="BC9E" sheet="1"/>
  <mergeCells count="14">
    <mergeCell ref="D6:D8"/>
    <mergeCell ref="A39:G39"/>
    <mergeCell ref="E6:G7"/>
    <mergeCell ref="A6:A8"/>
    <mergeCell ref="A2:G3"/>
    <mergeCell ref="A4:G4"/>
    <mergeCell ref="A1:G1"/>
    <mergeCell ref="D42:D44"/>
    <mergeCell ref="B6:B8"/>
    <mergeCell ref="C6:C8"/>
    <mergeCell ref="A40:G40"/>
    <mergeCell ref="A42:A44"/>
    <mergeCell ref="B42:B44"/>
    <mergeCell ref="C42:C44"/>
  </mergeCells>
  <printOptions/>
  <pageMargins left="0.37" right="0.2" top="0.984251968503937" bottom="0.984251968503937" header="0.5118110236220472" footer="0.5118110236220472"/>
  <pageSetup horizontalDpi="600" verticalDpi="600" orientation="landscape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9.8515625" style="0" customWidth="1"/>
    <col min="4" max="4" width="18.28125" style="0" customWidth="1"/>
    <col min="5" max="8" width="13.7109375" style="0" customWidth="1"/>
    <col min="9" max="9" width="7.57421875" style="0" customWidth="1"/>
    <col min="10" max="10" width="13.7109375" style="0" customWidth="1"/>
  </cols>
  <sheetData>
    <row r="1" spans="1:10" s="21" customFormat="1" ht="26.25" customHeight="1">
      <c r="A1" s="90" t="s">
        <v>42</v>
      </c>
      <c r="B1" s="91"/>
      <c r="C1" s="91"/>
      <c r="D1" s="91"/>
      <c r="E1" s="91"/>
      <c r="F1" s="91"/>
      <c r="G1" s="91"/>
      <c r="H1" s="91"/>
      <c r="I1" s="91"/>
      <c r="J1" s="91"/>
    </row>
    <row r="2" s="55" customFormat="1" ht="17.25" customHeight="1"/>
    <row r="3" spans="1:10" s="21" customFormat="1" ht="14.25" customHeight="1">
      <c r="A3" s="87" t="s">
        <v>50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s="21" customFormat="1" ht="14.25" customHeight="1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s="21" customFormat="1" ht="13.5" thickBot="1">
      <c r="A5" s="92"/>
      <c r="B5" s="92"/>
      <c r="C5" s="92"/>
      <c r="D5" s="93"/>
      <c r="E5" s="93"/>
      <c r="F5" s="93"/>
      <c r="G5" s="93"/>
      <c r="H5" s="93"/>
      <c r="I5" s="93"/>
      <c r="J5" s="93"/>
    </row>
    <row r="6" spans="1:10" s="20" customFormat="1" ht="21" customHeight="1">
      <c r="A6" s="72" t="s">
        <v>13</v>
      </c>
      <c r="B6" s="75" t="s">
        <v>0</v>
      </c>
      <c r="C6" s="72" t="s">
        <v>14</v>
      </c>
      <c r="D6" s="84" t="s">
        <v>63</v>
      </c>
      <c r="E6" s="78" t="s">
        <v>31</v>
      </c>
      <c r="F6" s="79"/>
      <c r="G6" s="79"/>
      <c r="H6" s="79"/>
      <c r="I6" s="79"/>
      <c r="J6" s="80"/>
    </row>
    <row r="7" spans="1:10" ht="22.5" customHeight="1" thickBot="1">
      <c r="A7" s="73"/>
      <c r="B7" s="76"/>
      <c r="C7" s="73"/>
      <c r="D7" s="85"/>
      <c r="E7" s="81"/>
      <c r="F7" s="82"/>
      <c r="G7" s="82"/>
      <c r="H7" s="82"/>
      <c r="I7" s="82"/>
      <c r="J7" s="83"/>
    </row>
    <row r="8" spans="1:10" ht="42.75" customHeight="1">
      <c r="A8" s="74"/>
      <c r="B8" s="77"/>
      <c r="C8" s="74"/>
      <c r="D8" s="86"/>
      <c r="E8" s="49" t="s">
        <v>32</v>
      </c>
      <c r="F8" s="50" t="s">
        <v>33</v>
      </c>
      <c r="G8" s="50" t="s">
        <v>34</v>
      </c>
      <c r="H8" s="50" t="s">
        <v>35</v>
      </c>
      <c r="I8" s="50" t="s">
        <v>39</v>
      </c>
      <c r="J8" s="50" t="s">
        <v>38</v>
      </c>
    </row>
    <row r="9" spans="1:10" ht="13.5" thickBot="1">
      <c r="A9" s="5"/>
      <c r="B9" s="94">
        <v>1</v>
      </c>
      <c r="C9" s="95">
        <v>2</v>
      </c>
      <c r="D9" s="7" t="s">
        <v>36</v>
      </c>
      <c r="E9" s="7">
        <v>4</v>
      </c>
      <c r="F9" s="7">
        <v>5</v>
      </c>
      <c r="G9" s="7">
        <v>6</v>
      </c>
      <c r="H9" s="7">
        <v>7</v>
      </c>
      <c r="I9" s="7"/>
      <c r="J9" s="7" t="s">
        <v>37</v>
      </c>
    </row>
    <row r="10" spans="1:10" ht="12.75">
      <c r="A10" s="22" t="s">
        <v>15</v>
      </c>
      <c r="B10" s="23" t="s">
        <v>2</v>
      </c>
      <c r="C10" s="8"/>
      <c r="D10" s="16">
        <f>SUM(D11:D21)</f>
        <v>0</v>
      </c>
      <c r="E10" s="16">
        <f aca="true" t="shared" si="0" ref="E10:J10">SUM(E11:E21)</f>
        <v>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33">
        <f t="shared" si="0"/>
        <v>0</v>
      </c>
    </row>
    <row r="11" spans="1:10" s="11" customFormat="1" ht="12.75">
      <c r="A11" s="24">
        <v>1</v>
      </c>
      <c r="B11" s="25" t="s">
        <v>51</v>
      </c>
      <c r="C11" s="10">
        <v>611100</v>
      </c>
      <c r="D11" s="26">
        <f>SUM(E11:J11)</f>
        <v>0</v>
      </c>
      <c r="E11" s="26"/>
      <c r="F11" s="26"/>
      <c r="G11" s="26"/>
      <c r="H11" s="26"/>
      <c r="I11" s="26"/>
      <c r="J11" s="27"/>
    </row>
    <row r="12" spans="1:10" ht="12.75">
      <c r="A12" s="29">
        <v>2</v>
      </c>
      <c r="B12" s="30" t="s">
        <v>49</v>
      </c>
      <c r="C12" s="12">
        <v>611200</v>
      </c>
      <c r="D12" s="26">
        <f aca="true" t="shared" si="1" ref="D12:D21">SUM(E12:J12)</f>
        <v>0</v>
      </c>
      <c r="E12" s="26"/>
      <c r="F12" s="26"/>
      <c r="G12" s="26"/>
      <c r="H12" s="26"/>
      <c r="I12" s="26"/>
      <c r="J12" s="27"/>
    </row>
    <row r="13" spans="1:10" ht="12.75">
      <c r="A13" s="29">
        <v>3</v>
      </c>
      <c r="B13" s="30" t="s">
        <v>3</v>
      </c>
      <c r="C13" s="12">
        <v>613100</v>
      </c>
      <c r="D13" s="26">
        <f t="shared" si="1"/>
        <v>0</v>
      </c>
      <c r="E13" s="26"/>
      <c r="F13" s="26"/>
      <c r="G13" s="26"/>
      <c r="H13" s="26"/>
      <c r="I13" s="26"/>
      <c r="J13" s="27"/>
    </row>
    <row r="14" spans="1:10" ht="12.75">
      <c r="A14" s="29">
        <v>4</v>
      </c>
      <c r="B14" s="30" t="s">
        <v>4</v>
      </c>
      <c r="C14" s="12">
        <v>613200</v>
      </c>
      <c r="D14" s="26">
        <f t="shared" si="1"/>
        <v>0</v>
      </c>
      <c r="E14" s="26"/>
      <c r="F14" s="26"/>
      <c r="G14" s="26"/>
      <c r="H14" s="26"/>
      <c r="I14" s="26"/>
      <c r="J14" s="27"/>
    </row>
    <row r="15" spans="1:10" ht="12.75">
      <c r="A15" s="29">
        <v>5</v>
      </c>
      <c r="B15" s="30" t="s">
        <v>5</v>
      </c>
      <c r="C15" s="12">
        <v>613300</v>
      </c>
      <c r="D15" s="26">
        <f t="shared" si="1"/>
        <v>0</v>
      </c>
      <c r="E15" s="26"/>
      <c r="F15" s="26"/>
      <c r="G15" s="26"/>
      <c r="H15" s="26"/>
      <c r="I15" s="26"/>
      <c r="J15" s="27"/>
    </row>
    <row r="16" spans="1:10" ht="12.75">
      <c r="A16" s="29">
        <v>6</v>
      </c>
      <c r="B16" s="30" t="s">
        <v>52</v>
      </c>
      <c r="C16" s="12">
        <v>613400</v>
      </c>
      <c r="D16" s="26">
        <f t="shared" si="1"/>
        <v>0</v>
      </c>
      <c r="E16" s="26"/>
      <c r="F16" s="26"/>
      <c r="G16" s="26"/>
      <c r="H16" s="26"/>
      <c r="I16" s="26"/>
      <c r="J16" s="27"/>
    </row>
    <row r="17" spans="1:10" ht="12.75">
      <c r="A17" s="29">
        <v>7</v>
      </c>
      <c r="B17" s="30" t="s">
        <v>53</v>
      </c>
      <c r="C17" s="12">
        <v>613500</v>
      </c>
      <c r="D17" s="26">
        <f t="shared" si="1"/>
        <v>0</v>
      </c>
      <c r="E17" s="26"/>
      <c r="F17" s="26"/>
      <c r="G17" s="26"/>
      <c r="H17" s="26"/>
      <c r="I17" s="26"/>
      <c r="J17" s="27"/>
    </row>
    <row r="18" spans="1:10" ht="12.75">
      <c r="A18" s="29">
        <v>8</v>
      </c>
      <c r="B18" s="30" t="s">
        <v>6</v>
      </c>
      <c r="C18" s="12">
        <v>613600</v>
      </c>
      <c r="D18" s="26">
        <f t="shared" si="1"/>
        <v>0</v>
      </c>
      <c r="E18" s="26"/>
      <c r="F18" s="26"/>
      <c r="G18" s="26"/>
      <c r="H18" s="26"/>
      <c r="I18" s="26"/>
      <c r="J18" s="27"/>
    </row>
    <row r="19" spans="1:10" ht="12.75">
      <c r="A19" s="29">
        <v>9</v>
      </c>
      <c r="B19" s="30" t="s">
        <v>7</v>
      </c>
      <c r="C19" s="12">
        <v>613700</v>
      </c>
      <c r="D19" s="26">
        <f t="shared" si="1"/>
        <v>0</v>
      </c>
      <c r="E19" s="26"/>
      <c r="F19" s="26"/>
      <c r="G19" s="26"/>
      <c r="H19" s="26"/>
      <c r="I19" s="26"/>
      <c r="J19" s="27"/>
    </row>
    <row r="20" spans="1:10" ht="12.75">
      <c r="A20" s="29">
        <v>10</v>
      </c>
      <c r="B20" s="30" t="s">
        <v>8</v>
      </c>
      <c r="C20" s="12">
        <v>613800</v>
      </c>
      <c r="D20" s="26">
        <f t="shared" si="1"/>
        <v>0</v>
      </c>
      <c r="E20" s="26"/>
      <c r="F20" s="26"/>
      <c r="G20" s="26"/>
      <c r="H20" s="26"/>
      <c r="I20" s="26"/>
      <c r="J20" s="27"/>
    </row>
    <row r="21" spans="1:10" ht="12.75">
      <c r="A21" s="29">
        <v>11</v>
      </c>
      <c r="B21" s="30" t="s">
        <v>9</v>
      </c>
      <c r="C21" s="12">
        <v>613900</v>
      </c>
      <c r="D21" s="26">
        <f t="shared" si="1"/>
        <v>0</v>
      </c>
      <c r="E21" s="26"/>
      <c r="F21" s="26"/>
      <c r="G21" s="26"/>
      <c r="H21" s="26"/>
      <c r="I21" s="26"/>
      <c r="J21" s="27"/>
    </row>
    <row r="22" spans="1:10" s="61" customFormat="1" ht="12.75">
      <c r="A22" s="32" t="s">
        <v>16</v>
      </c>
      <c r="B22" s="15" t="s">
        <v>10</v>
      </c>
      <c r="C22" s="13"/>
      <c r="D22" s="16">
        <f aca="true" t="shared" si="2" ref="D22:J22">SUM(D23:D28)</f>
        <v>0</v>
      </c>
      <c r="E22" s="16">
        <f t="shared" si="2"/>
        <v>0</v>
      </c>
      <c r="F22" s="16">
        <f t="shared" si="2"/>
        <v>0</v>
      </c>
      <c r="G22" s="16">
        <f t="shared" si="2"/>
        <v>0</v>
      </c>
      <c r="H22" s="16">
        <f t="shared" si="2"/>
        <v>0</v>
      </c>
      <c r="I22" s="16">
        <f t="shared" si="2"/>
        <v>0</v>
      </c>
      <c r="J22" s="33">
        <f t="shared" si="2"/>
        <v>0</v>
      </c>
    </row>
    <row r="23" spans="1:10" ht="12.75">
      <c r="A23" s="34">
        <v>1</v>
      </c>
      <c r="B23" s="25" t="s">
        <v>54</v>
      </c>
      <c r="C23" s="14">
        <v>821100</v>
      </c>
      <c r="D23" s="26">
        <f aca="true" t="shared" si="3" ref="D23:D30">SUM(E23:J23)</f>
        <v>0</v>
      </c>
      <c r="E23" s="26"/>
      <c r="F23" s="26"/>
      <c r="G23" s="26"/>
      <c r="H23" s="26"/>
      <c r="I23" s="26"/>
      <c r="J23" s="27"/>
    </row>
    <row r="24" spans="1:10" ht="12.75">
      <c r="A24" s="34">
        <v>2</v>
      </c>
      <c r="B24" s="25" t="s">
        <v>55</v>
      </c>
      <c r="C24" s="14">
        <v>821200</v>
      </c>
      <c r="D24" s="26">
        <f t="shared" si="3"/>
        <v>0</v>
      </c>
      <c r="E24" s="26"/>
      <c r="F24" s="26"/>
      <c r="G24" s="26"/>
      <c r="H24" s="26"/>
      <c r="I24" s="26"/>
      <c r="J24" s="27"/>
    </row>
    <row r="25" spans="1:10" ht="12.75">
      <c r="A25" s="34">
        <v>3</v>
      </c>
      <c r="B25" s="25" t="s">
        <v>56</v>
      </c>
      <c r="C25" s="14">
        <v>821300</v>
      </c>
      <c r="D25" s="26">
        <f t="shared" si="3"/>
        <v>0</v>
      </c>
      <c r="E25" s="26"/>
      <c r="F25" s="26"/>
      <c r="G25" s="26"/>
      <c r="H25" s="26"/>
      <c r="I25" s="26"/>
      <c r="J25" s="27"/>
    </row>
    <row r="26" spans="1:10" ht="12.75">
      <c r="A26" s="34">
        <v>4</v>
      </c>
      <c r="B26" s="25" t="s">
        <v>57</v>
      </c>
      <c r="C26" s="14">
        <v>821400</v>
      </c>
      <c r="D26" s="26">
        <f t="shared" si="3"/>
        <v>0</v>
      </c>
      <c r="E26" s="26"/>
      <c r="F26" s="26"/>
      <c r="G26" s="26"/>
      <c r="H26" s="26"/>
      <c r="I26" s="26"/>
      <c r="J26" s="27"/>
    </row>
    <row r="27" spans="1:10" ht="12.75">
      <c r="A27" s="34">
        <v>5</v>
      </c>
      <c r="B27" s="25" t="s">
        <v>58</v>
      </c>
      <c r="C27" s="14">
        <v>821500</v>
      </c>
      <c r="D27" s="26">
        <f t="shared" si="3"/>
        <v>0</v>
      </c>
      <c r="E27" s="26"/>
      <c r="F27" s="26"/>
      <c r="G27" s="26"/>
      <c r="H27" s="26"/>
      <c r="I27" s="26"/>
      <c r="J27" s="27"/>
    </row>
    <row r="28" spans="1:10" ht="12.75">
      <c r="A28" s="34">
        <v>6</v>
      </c>
      <c r="B28" s="25" t="s">
        <v>59</v>
      </c>
      <c r="C28" s="14">
        <v>821600</v>
      </c>
      <c r="D28" s="26">
        <f t="shared" si="3"/>
        <v>0</v>
      </c>
      <c r="E28" s="26"/>
      <c r="F28" s="26"/>
      <c r="G28" s="26"/>
      <c r="H28" s="26"/>
      <c r="I28" s="26"/>
      <c r="J28" s="27"/>
    </row>
    <row r="29" spans="1:10" s="61" customFormat="1" ht="12.75">
      <c r="A29" s="32" t="s">
        <v>17</v>
      </c>
      <c r="B29" s="15" t="s">
        <v>11</v>
      </c>
      <c r="C29" s="57">
        <v>614000</v>
      </c>
      <c r="D29" s="58">
        <f t="shared" si="3"/>
        <v>0</v>
      </c>
      <c r="E29" s="58"/>
      <c r="F29" s="58"/>
      <c r="G29" s="58"/>
      <c r="H29" s="58"/>
      <c r="I29" s="58"/>
      <c r="J29" s="59"/>
    </row>
    <row r="30" spans="1:10" s="61" customFormat="1" ht="12.75">
      <c r="A30" s="44" t="s">
        <v>47</v>
      </c>
      <c r="B30" s="45" t="s">
        <v>48</v>
      </c>
      <c r="C30" s="64">
        <v>615000</v>
      </c>
      <c r="D30" s="58">
        <f t="shared" si="3"/>
        <v>0</v>
      </c>
      <c r="E30" s="65"/>
      <c r="F30" s="65"/>
      <c r="G30" s="65"/>
      <c r="H30" s="65"/>
      <c r="I30" s="65"/>
      <c r="J30" s="66"/>
    </row>
    <row r="31" spans="1:10" ht="14.25" customHeight="1" thickBot="1">
      <c r="A31" s="36"/>
      <c r="B31" s="37" t="s">
        <v>60</v>
      </c>
      <c r="C31" s="62"/>
      <c r="D31" s="38">
        <f>SUM(D10,D22,D29,D30)</f>
        <v>0</v>
      </c>
      <c r="E31" s="38">
        <f aca="true" t="shared" si="4" ref="E31:J31">SUM(E10,E22,E29,E30)</f>
        <v>0</v>
      </c>
      <c r="F31" s="38">
        <f t="shared" si="4"/>
        <v>0</v>
      </c>
      <c r="G31" s="38">
        <f t="shared" si="4"/>
        <v>0</v>
      </c>
      <c r="H31" s="38">
        <f t="shared" si="4"/>
        <v>0</v>
      </c>
      <c r="I31" s="38">
        <f t="shared" si="4"/>
        <v>0</v>
      </c>
      <c r="J31" s="47">
        <f t="shared" si="4"/>
        <v>0</v>
      </c>
    </row>
    <row r="32" spans="1:10" ht="12.75" hidden="1">
      <c r="A32" s="51" t="s">
        <v>18</v>
      </c>
      <c r="B32" s="52" t="s">
        <v>19</v>
      </c>
      <c r="C32" s="53"/>
      <c r="D32" s="54">
        <f>'[1]RASHODI PO KORIS cl 3'!I88</f>
        <v>11659125</v>
      </c>
      <c r="E32" s="54"/>
      <c r="F32" s="54"/>
      <c r="G32" s="54"/>
      <c r="H32" s="54"/>
      <c r="I32" s="54"/>
      <c r="J32" s="54"/>
    </row>
    <row r="33" spans="1:10" ht="12.75" hidden="1">
      <c r="A33" s="32" t="s">
        <v>20</v>
      </c>
      <c r="B33" s="15" t="s">
        <v>21</v>
      </c>
      <c r="C33" s="13"/>
      <c r="D33" s="35">
        <f>+'[1]RASHODI PO KORIS cl 3'!I98</f>
        <v>16689218</v>
      </c>
      <c r="E33" s="35"/>
      <c r="F33" s="35"/>
      <c r="G33" s="35"/>
      <c r="H33" s="35"/>
      <c r="I33" s="35"/>
      <c r="J33" s="35"/>
    </row>
    <row r="34" spans="1:10" ht="12.75" hidden="1">
      <c r="A34" s="32" t="s">
        <v>22</v>
      </c>
      <c r="B34" s="15" t="s">
        <v>12</v>
      </c>
      <c r="C34" s="13"/>
      <c r="D34" s="35">
        <f>SUM(D31+D32+D33)</f>
        <v>28348343</v>
      </c>
      <c r="E34" s="35"/>
      <c r="F34" s="35"/>
      <c r="G34" s="35"/>
      <c r="H34" s="35"/>
      <c r="I34" s="35"/>
      <c r="J34" s="35"/>
    </row>
    <row r="35" spans="1:10" ht="14.25" customHeight="1" hidden="1">
      <c r="A35" s="32" t="s">
        <v>23</v>
      </c>
      <c r="B35" s="15" t="s">
        <v>24</v>
      </c>
      <c r="C35" s="13"/>
      <c r="D35" s="18">
        <f>+'[1]PRIHODI cl 2'!F66</f>
        <v>261930718</v>
      </c>
      <c r="E35" s="18"/>
      <c r="F35" s="18"/>
      <c r="G35" s="18"/>
      <c r="H35" s="18"/>
      <c r="I35" s="18"/>
      <c r="J35" s="18"/>
    </row>
    <row r="36" spans="1:10" ht="15" customHeight="1" hidden="1">
      <c r="A36" s="36" t="s">
        <v>25</v>
      </c>
      <c r="B36" s="37" t="s">
        <v>26</v>
      </c>
      <c r="C36" s="19"/>
      <c r="D36" s="38">
        <f>SUM(D34+D35)</f>
        <v>290279061</v>
      </c>
      <c r="E36" s="38"/>
      <c r="F36" s="38"/>
      <c r="G36" s="38"/>
      <c r="H36" s="38"/>
      <c r="I36" s="38"/>
      <c r="J36" s="38"/>
    </row>
    <row r="37" spans="1:10" ht="15" customHeight="1" hidden="1">
      <c r="A37" s="39"/>
      <c r="B37" s="40"/>
      <c r="C37" s="39"/>
      <c r="D37" s="9"/>
      <c r="E37" s="9"/>
      <c r="F37" s="9"/>
      <c r="G37" s="9"/>
      <c r="H37" s="9"/>
      <c r="I37" s="9"/>
      <c r="J37" s="9"/>
    </row>
    <row r="38" spans="1:10" ht="15" customHeight="1" hidden="1">
      <c r="A38" s="41"/>
      <c r="B38" s="42"/>
      <c r="C38" s="41"/>
      <c r="D38" s="43"/>
      <c r="E38" s="43"/>
      <c r="F38" s="43"/>
      <c r="G38" s="43"/>
      <c r="H38" s="43"/>
      <c r="I38" s="43"/>
      <c r="J38" s="43"/>
    </row>
    <row r="39" spans="1:10" ht="15" customHeight="1" hidden="1">
      <c r="A39" s="70" t="s">
        <v>27</v>
      </c>
      <c r="B39" s="70"/>
      <c r="C39" s="70"/>
      <c r="D39" s="70"/>
      <c r="E39" s="70"/>
      <c r="F39" s="70"/>
      <c r="G39" s="70"/>
      <c r="H39" s="70"/>
      <c r="I39" s="70"/>
      <c r="J39" s="70"/>
    </row>
    <row r="40" spans="1:10" ht="15" customHeight="1" hidden="1">
      <c r="A40" s="71" t="s">
        <v>28</v>
      </c>
      <c r="B40" s="71"/>
      <c r="C40" s="71"/>
      <c r="D40" s="71"/>
      <c r="E40" s="71"/>
      <c r="F40" s="71"/>
      <c r="G40" s="71"/>
      <c r="H40" s="71"/>
      <c r="I40" s="71"/>
      <c r="J40" s="71"/>
    </row>
    <row r="41" ht="7.5" customHeight="1" hidden="1"/>
    <row r="42" spans="1:10" ht="12.75" customHeight="1" hidden="1">
      <c r="A42" s="72" t="s">
        <v>13</v>
      </c>
      <c r="B42" s="75" t="s">
        <v>0</v>
      </c>
      <c r="C42" s="72" t="s">
        <v>14</v>
      </c>
      <c r="D42" s="72" t="s">
        <v>1</v>
      </c>
      <c r="E42" s="2"/>
      <c r="F42" s="2"/>
      <c r="G42" s="2"/>
      <c r="H42" s="2"/>
      <c r="I42" s="2"/>
      <c r="J42" s="2"/>
    </row>
    <row r="43" spans="1:10" ht="12.75" customHeight="1" hidden="1">
      <c r="A43" s="73"/>
      <c r="B43" s="76"/>
      <c r="C43" s="73"/>
      <c r="D43" s="73"/>
      <c r="E43" s="3"/>
      <c r="F43" s="3"/>
      <c r="G43" s="3"/>
      <c r="H43" s="3"/>
      <c r="I43" s="3"/>
      <c r="J43" s="3"/>
    </row>
    <row r="44" spans="1:10" ht="15" customHeight="1" hidden="1">
      <c r="A44" s="74"/>
      <c r="B44" s="77"/>
      <c r="C44" s="74"/>
      <c r="D44" s="74"/>
      <c r="E44" s="4"/>
      <c r="F44" s="4"/>
      <c r="G44" s="4"/>
      <c r="H44" s="4"/>
      <c r="I44" s="4"/>
      <c r="J44" s="4"/>
    </row>
    <row r="45" spans="1:10" ht="13.5" hidden="1" thickBot="1">
      <c r="A45" s="5"/>
      <c r="B45" s="6">
        <v>1</v>
      </c>
      <c r="C45" s="5">
        <v>2</v>
      </c>
      <c r="D45" s="6">
        <v>5</v>
      </c>
      <c r="E45" s="6"/>
      <c r="F45" s="6"/>
      <c r="G45" s="6"/>
      <c r="H45" s="6"/>
      <c r="I45" s="6"/>
      <c r="J45" s="6"/>
    </row>
    <row r="46" spans="1:10" ht="14.25" customHeight="1" hidden="1">
      <c r="A46" s="44" t="s">
        <v>15</v>
      </c>
      <c r="B46" s="45" t="s">
        <v>29</v>
      </c>
      <c r="C46" s="17"/>
      <c r="D46" s="46">
        <f>+'[1]PRIHODI cl 2'!F67</f>
        <v>1186357560</v>
      </c>
      <c r="E46" s="46"/>
      <c r="F46" s="46"/>
      <c r="G46" s="46"/>
      <c r="H46" s="46"/>
      <c r="I46" s="46"/>
      <c r="J46" s="46"/>
    </row>
    <row r="47" spans="1:10" ht="12.75" hidden="1">
      <c r="A47" s="44" t="s">
        <v>16</v>
      </c>
      <c r="B47" s="45" t="s">
        <v>26</v>
      </c>
      <c r="C47" s="17"/>
      <c r="D47" s="46">
        <f>+D36</f>
        <v>290279061</v>
      </c>
      <c r="E47" s="46"/>
      <c r="F47" s="46"/>
      <c r="G47" s="46"/>
      <c r="H47" s="46"/>
      <c r="I47" s="46"/>
      <c r="J47" s="46"/>
    </row>
    <row r="48" spans="1:10" ht="13.5" hidden="1" thickBot="1">
      <c r="A48" s="36"/>
      <c r="B48" s="37" t="s">
        <v>30</v>
      </c>
      <c r="C48" s="19"/>
      <c r="D48" s="47">
        <f>+D46-D47</f>
        <v>896078499</v>
      </c>
      <c r="E48" s="46"/>
      <c r="F48" s="46"/>
      <c r="G48" s="46"/>
      <c r="H48" s="46"/>
      <c r="I48" s="46"/>
      <c r="J48" s="46"/>
    </row>
    <row r="49" ht="12.75" hidden="1"/>
    <row r="50" spans="1:10" ht="12.75" hidden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 hidden="1">
      <c r="A51" s="1"/>
      <c r="B51" s="1"/>
      <c r="C51" s="1"/>
      <c r="D51" s="28">
        <f>1186561263</f>
        <v>1186561263</v>
      </c>
      <c r="E51" s="28"/>
      <c r="F51" s="28"/>
      <c r="G51" s="28"/>
      <c r="H51" s="28"/>
      <c r="I51" s="28"/>
      <c r="J51" s="28"/>
    </row>
    <row r="52" spans="1:10" ht="12.75" hidden="1">
      <c r="A52" s="1"/>
      <c r="B52" s="1"/>
      <c r="C52" s="1"/>
      <c r="D52" s="48">
        <f>+D51-1186357560</f>
        <v>203703</v>
      </c>
      <c r="E52" s="48"/>
      <c r="F52" s="48"/>
      <c r="G52" s="48"/>
      <c r="H52" s="48"/>
      <c r="I52" s="48"/>
      <c r="J52" s="48"/>
    </row>
    <row r="53" spans="4:10" ht="12.75" hidden="1">
      <c r="D53" s="31"/>
      <c r="E53" s="31"/>
      <c r="F53" s="31"/>
      <c r="G53" s="31"/>
      <c r="H53" s="31"/>
      <c r="I53" s="31"/>
      <c r="J53" s="31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spans="2:10" ht="41.25" customHeight="1">
      <c r="B66" s="68" t="s">
        <v>61</v>
      </c>
      <c r="C66" s="69"/>
      <c r="D66" s="69"/>
      <c r="E66" s="63"/>
      <c r="F66" s="60"/>
      <c r="G66" s="60"/>
      <c r="H66" s="60"/>
      <c r="I66" s="60"/>
      <c r="J66" s="60"/>
    </row>
    <row r="67" spans="7:10" ht="12.75">
      <c r="G67" s="67"/>
      <c r="H67" s="67"/>
      <c r="I67" s="67"/>
      <c r="J67" s="67"/>
    </row>
    <row r="68" ht="15.75">
      <c r="H68" s="56" t="s">
        <v>62</v>
      </c>
    </row>
  </sheetData>
  <sheetProtection/>
  <mergeCells count="16">
    <mergeCell ref="B66:D66"/>
    <mergeCell ref="A39:J39"/>
    <mergeCell ref="A40:J40"/>
    <mergeCell ref="A42:A44"/>
    <mergeCell ref="B42:B44"/>
    <mergeCell ref="C42:C44"/>
    <mergeCell ref="D42:D44"/>
    <mergeCell ref="A1:J1"/>
    <mergeCell ref="A3:J4"/>
    <mergeCell ref="A5:C5"/>
    <mergeCell ref="D5:J5"/>
    <mergeCell ref="A6:A8"/>
    <mergeCell ref="B6:B8"/>
    <mergeCell ref="C6:C8"/>
    <mergeCell ref="D6:D8"/>
    <mergeCell ref="E6:J7"/>
  </mergeCells>
  <printOptions/>
  <pageMargins left="0.43" right="0.52" top="0.67" bottom="0.984251968503937" header="0.28" footer="0.5118110236220472"/>
  <pageSetup firstPageNumber="1" useFirstPageNumber="1" horizontalDpi="600" verticalDpi="600" orientation="landscape" scale="85" r:id="rId1"/>
  <headerFooter alignWithMargins="0">
    <oddFooter>&amp;C&amp;"Arial,Bold"&amp;P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Naida Carsimamovic</dc:creator>
  <cp:keywords/>
  <dc:description/>
  <cp:lastModifiedBy>Azra Becirovic</cp:lastModifiedBy>
  <cp:lastPrinted>2012-02-02T13:41:46Z</cp:lastPrinted>
  <dcterms:created xsi:type="dcterms:W3CDTF">2008-03-26T14:49:25Z</dcterms:created>
  <dcterms:modified xsi:type="dcterms:W3CDTF">2012-02-13T15:36:42Z</dcterms:modified>
  <cp:category/>
  <cp:version/>
  <cp:contentType/>
  <cp:contentStatus/>
</cp:coreProperties>
</file>