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-2022\Српски\"/>
    </mc:Choice>
  </mc:AlternateContent>
  <bookViews>
    <workbookView xWindow="0" yWindow="0" windowWidth="25200" windowHeight="11880" activeTab="2"/>
  </bookViews>
  <sheets>
    <sheet name="Уговори-имплементација " sheetId="1" r:id="rId1"/>
    <sheet name="Уговори -завршени " sheetId="2" r:id="rId2"/>
    <sheet name="Уговори - припрема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<sst xmlns="http://schemas.openxmlformats.org/spreadsheetml/2006/main" count="120" uniqueCount="79">
  <si>
    <t>%</t>
  </si>
  <si>
    <t xml:space="preserve"> </t>
  </si>
  <si>
    <t xml:space="preserve">AMANDMANI </t>
  </si>
  <si>
    <t xml:space="preserve">Ukupno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</si>
  <si>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</si>
  <si>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</si>
  <si>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</si>
  <si>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</si>
  <si>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</si>
  <si>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</si>
  <si>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</si>
  <si>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</si>
  <si>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</si>
  <si>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</si>
  <si>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</si>
  <si>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31.12.2022.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</si>
  <si>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</si>
  <si>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</si>
  <si>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</si>
  <si>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</si>
  <si>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</si>
  <si>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</si>
  <si>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</si>
  <si>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</si>
  <si>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</si>
  <si>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</si>
  <si>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</si>
  <si>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>17.05.2012.</t>
  </si>
  <si>
    <t>25.03.2013.</t>
  </si>
  <si>
    <t>31.07.2015. 30.07.2017.  15.12.2020.  31.12.2022. 30.06.2024.</t>
  </si>
  <si>
    <t>21.05.2017.</t>
  </si>
  <si>
    <t>11.02.2019.</t>
  </si>
  <si>
    <t>30.06.2019. 10.12.2022. 10.12.2025.</t>
  </si>
  <si>
    <t>ПРЕГЛЕД НА ДАН 31.12.2022.</t>
  </si>
  <si>
    <t>Ред.</t>
  </si>
  <si>
    <t>Назив пројекта</t>
  </si>
  <si>
    <t>ДАТУМ</t>
  </si>
  <si>
    <t>Валута</t>
  </si>
  <si>
    <t>ИЗНОС</t>
  </si>
  <si>
    <t>бр.</t>
  </si>
  <si>
    <t xml:space="preserve">Сектор </t>
  </si>
  <si>
    <t>ПОТПИСИВАЊА</t>
  </si>
  <si>
    <t xml:space="preserve">РАТИФИКАЦИЈА </t>
  </si>
  <si>
    <t>ЕФЕКТИВНОСТИ</t>
  </si>
  <si>
    <t>ЗАТВАРАЊА</t>
  </si>
  <si>
    <t>УГОВОРЕНИ</t>
  </si>
  <si>
    <t>ПОВУЧЕНИ</t>
  </si>
  <si>
    <t xml:space="preserve">Социјални секор </t>
  </si>
  <si>
    <t xml:space="preserve">Опћинска инфрастуктура </t>
  </si>
  <si>
    <t xml:space="preserve">Здравство </t>
  </si>
  <si>
    <t xml:space="preserve">Обазовање </t>
  </si>
  <si>
    <t xml:space="preserve">Споразумн о кредиту између Босне и Херцеговине и Саудијског фонда за развитак  за Пројекат обнове стамбених јединица за расељене особе  у БИХ  SFD4/560 ( 18.мил. USD) </t>
  </si>
  <si>
    <t xml:space="preserve">Споразумн о кредиту између Босне и Херцеговине и Саудијског фонда за развитак  за Пројекат развој  инфрастурктуре у опћини Стари град Сарајево   SFD 6/725 ( 8.мил. USD) </t>
  </si>
  <si>
    <t xml:space="preserve">Споразумн о кредиту између Босне и Херцеговине и Саудијског фонда за развитак  за Пројекат развој изградња и обнова одређеног броја болница у БИХ  SFD 7/726 ( 19.5.мил. USD) </t>
  </si>
  <si>
    <t xml:space="preserve">Меморадндум о разумиијевању између БИХ и SFD - Саудијски грант за изградњу и опремање Свеучилишне књижнице  у Сарајеву  МОU 26/1437 ( 22. мил USD) </t>
  </si>
  <si>
    <t xml:space="preserve">Меморадндум о разумиијевању између БИХ и SFD- Саудијски грант за обнову одређеног броја домова  повратника у Сребреницу и пројекат екномске потпоре  МОU 33/1437 ( 1.1 мил USD) </t>
  </si>
  <si>
    <t xml:space="preserve">Споразумн о кредиту између Босне и Херцеговине и Саудијског фонда за развитак  за Пројекат издградње инфрастурктуре у опћини Горажде  SFD 5/672 ( 6.мил. USD) </t>
  </si>
  <si>
    <t>30.06.2018. 30.06.2022.       30.04.2023.</t>
  </si>
  <si>
    <t>PREGLED NA DAN 31.12.2022.</t>
  </si>
  <si>
    <t xml:space="preserve">СФД  -  ПРЕГЛЕД ЗАВРШЕНИХ УГОВОРА </t>
  </si>
  <si>
    <t xml:space="preserve">СТАТУС </t>
  </si>
  <si>
    <t xml:space="preserve">ДАТУМ </t>
  </si>
  <si>
    <t xml:space="preserve">УГОВОРЕНИ </t>
  </si>
  <si>
    <t xml:space="preserve">ОТПЛАТЕ </t>
  </si>
  <si>
    <t>Споразум о кредиту између Босне и Херцеговине и Саудијског фонда за развитак      СФД 1/350  ( 30.мил УСД)</t>
  </si>
  <si>
    <t xml:space="preserve">Цесте </t>
  </si>
  <si>
    <t>САР</t>
  </si>
  <si>
    <t xml:space="preserve">отплата </t>
  </si>
  <si>
    <t>Споразум о кредиту између Босне и Херцеговине и Саудијског фонда за развитак  за Пројекат довршења и опремања четири болнице у Федерацији БИХ       СФД 2/498  ( 25. мил. УСД)</t>
  </si>
  <si>
    <t>Споразум о кредиту између Босне и Херцеговине и Саудијског фонда за развитак  за Пројекат издградња градске магистрале у Зеници  СФД 3/539 ( 25.мил УСД)</t>
  </si>
  <si>
    <t xml:space="preserve">Путеви </t>
  </si>
  <si>
    <t xml:space="preserve">СФД - УГОВОРИ У ИМПЛЕМЕНТАЦИЈИ </t>
  </si>
  <si>
    <t>ПРЕГЛЕД НА ДАН 31.03.2022.</t>
  </si>
  <si>
    <t xml:space="preserve">СФД - ПРЕГЛЕД УГОВОРА У ПРИПРЕМИ </t>
  </si>
  <si>
    <t xml:space="preserve">СТАТУС У ЗЕМЉИ </t>
  </si>
  <si>
    <t xml:space="preserve">Одлука ВМБИХ </t>
  </si>
  <si>
    <t xml:space="preserve">Одлука Предсједништва БИХ о прихватању </t>
  </si>
  <si>
    <t>Одлука Парламентарне скупштине БИХ о давању сагласности за ратификациј у</t>
  </si>
  <si>
    <t xml:space="preserve">Одлука Предсједништва БИХ о ратификацији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</si>
</sst>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workbookViewId="0">
      <selection activeCell="F17" sqref="F17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33</v>
      </c>
    </row>
    <row r="3" spans="1:14" ht="15.75" thickBot="1" x14ac:dyDescent="0.3">
      <c r="A3" s="99" t="s">
        <v>71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34</v>
      </c>
      <c r="B4" s="102" t="s">
        <v>35</v>
      </c>
      <c r="C4" s="80"/>
      <c r="D4" s="99" t="s">
        <v>36</v>
      </c>
      <c r="E4" s="100"/>
      <c r="F4" s="100"/>
      <c r="G4" s="101"/>
      <c r="H4" s="102" t="s">
        <v>37</v>
      </c>
      <c r="I4" s="99" t="s">
        <v>38</v>
      </c>
      <c r="J4" s="101"/>
      <c r="K4" s="102" t="s">
        <v>0</v>
      </c>
      <c r="L4" s="86" t="s">
        <v>2</v>
      </c>
    </row>
    <row r="5" spans="1:14" ht="15.75" thickBot="1" x14ac:dyDescent="0.3">
      <c r="A5" s="82" t="s">
        <v>39</v>
      </c>
      <c r="B5" s="103"/>
      <c r="C5" s="81" t="s">
        <v>40</v>
      </c>
      <c r="D5" s="5" t="s">
        <v>41</v>
      </c>
      <c r="E5" s="28" t="s">
        <v>42</v>
      </c>
      <c r="F5" s="6" t="s">
        <v>43</v>
      </c>
      <c r="G5" s="7" t="s">
        <v>44</v>
      </c>
      <c r="H5" s="103"/>
      <c r="I5" s="8" t="s">
        <v>45</v>
      </c>
      <c r="J5" s="79" t="s">
        <v>46</v>
      </c>
      <c r="K5" s="103"/>
      <c r="L5" s="86"/>
    </row>
    <row r="6" spans="1:14" ht="54.75" customHeight="1" x14ac:dyDescent="0.25">
      <c r="A6" s="9">
        <v>1</v>
      </c>
      <c r="B6" s="87" t="s">
        <v>51</v>
      </c>
      <c r="C6" s="10" t="s">
        <v>47</v>
      </c>
      <c r="D6" s="12" t="s">
        <v>27</v>
      </c>
      <c r="E6" s="11" t="s">
        <v>6</v>
      </c>
      <c r="F6" s="12" t="s">
        <v>28</v>
      </c>
      <c r="G6" s="13" t="s">
        <v>29</v>
      </c>
      <c r="H6" s="12" t="s">
        <v>4</v>
      </c>
      <c r="I6" s="14">
        <v>67500000</v>
      </c>
      <c r="J6" s="14">
        <v>53545710.549999997</v>
      </c>
      <c r="K6" s="14">
        <f t="shared" ref="K6:K8" si="0">J6/I6*100</f>
        <v>79.326978592592596</v>
      </c>
      <c r="L6" s="88"/>
    </row>
    <row r="7" spans="1:14" ht="51" x14ac:dyDescent="0.25">
      <c r="A7" s="9">
        <v>2</v>
      </c>
      <c r="B7" s="87" t="s">
        <v>56</v>
      </c>
      <c r="C7" s="24" t="s">
        <v>48</v>
      </c>
      <c r="D7" s="12" t="s">
        <v>23</v>
      </c>
      <c r="E7" s="11" t="s">
        <v>22</v>
      </c>
      <c r="F7" s="12" t="s">
        <v>30</v>
      </c>
      <c r="G7" s="76" t="s">
        <v>14</v>
      </c>
      <c r="H7" s="12" t="s">
        <v>4</v>
      </c>
      <c r="I7" s="14">
        <v>22500000</v>
      </c>
      <c r="J7" s="14">
        <v>20544859.43</v>
      </c>
      <c r="K7" s="14">
        <f t="shared" si="0"/>
        <v>91.310486355555554</v>
      </c>
      <c r="L7" s="88"/>
      <c r="N7" s="84" t="s">
        <v>1</v>
      </c>
    </row>
    <row r="8" spans="1:14" ht="51" x14ac:dyDescent="0.25">
      <c r="A8" s="9">
        <v>3</v>
      </c>
      <c r="B8" s="87" t="s">
        <v>52</v>
      </c>
      <c r="C8" s="24" t="s">
        <v>48</v>
      </c>
      <c r="D8" s="12" t="s">
        <v>5</v>
      </c>
      <c r="E8" s="11" t="s">
        <v>7</v>
      </c>
      <c r="F8" s="12" t="s">
        <v>31</v>
      </c>
      <c r="G8" s="78" t="s">
        <v>15</v>
      </c>
      <c r="H8" s="12" t="s">
        <v>4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</v>
      </c>
      <c r="N8" s="84" t="s">
        <v>1</v>
      </c>
    </row>
    <row r="9" spans="1:14" ht="53.25" customHeight="1" x14ac:dyDescent="0.25">
      <c r="A9" s="9">
        <v>4</v>
      </c>
      <c r="B9" s="87" t="s">
        <v>53</v>
      </c>
      <c r="C9" s="24" t="s">
        <v>49</v>
      </c>
      <c r="D9" s="89" t="s">
        <v>5</v>
      </c>
      <c r="E9" s="90" t="s">
        <v>24</v>
      </c>
      <c r="F9" s="91" t="s">
        <v>8</v>
      </c>
      <c r="G9" s="92" t="s">
        <v>16</v>
      </c>
      <c r="H9" s="16" t="s">
        <v>4</v>
      </c>
      <c r="I9" s="17">
        <v>73130000</v>
      </c>
      <c r="J9" s="17">
        <v>60338575.789999999</v>
      </c>
      <c r="K9" s="14">
        <f>J9/I9*100</f>
        <v>82.508650061534254</v>
      </c>
      <c r="L9" s="88"/>
    </row>
    <row r="10" spans="1:14" ht="39" customHeight="1" x14ac:dyDescent="0.25">
      <c r="A10" s="9">
        <v>5</v>
      </c>
      <c r="B10" s="87" t="s">
        <v>54</v>
      </c>
      <c r="C10" s="15" t="s">
        <v>50</v>
      </c>
      <c r="D10" s="89" t="s">
        <v>17</v>
      </c>
      <c r="E10" s="90" t="s">
        <v>18</v>
      </c>
      <c r="F10" s="78" t="s">
        <v>18</v>
      </c>
      <c r="G10" s="77" t="s">
        <v>32</v>
      </c>
      <c r="H10" s="16" t="s">
        <v>4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55</v>
      </c>
      <c r="C11" s="24" t="s">
        <v>47</v>
      </c>
      <c r="D11" s="89" t="s">
        <v>19</v>
      </c>
      <c r="E11" s="90" t="s">
        <v>18</v>
      </c>
      <c r="F11" s="89" t="s">
        <v>20</v>
      </c>
      <c r="G11" s="76" t="s">
        <v>57</v>
      </c>
      <c r="H11" s="16" t="s">
        <v>4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4</v>
      </c>
      <c r="I12" s="71">
        <f>SUM(I6:I11)</f>
        <v>279730000</v>
      </c>
      <c r="J12" s="75">
        <f>SUM(J6:J11)</f>
        <v>170381202.89999998</v>
      </c>
      <c r="K12" s="75">
        <f>J12/I12*100</f>
        <v>60.909163443320338</v>
      </c>
      <c r="L12" s="93"/>
      <c r="M12" s="84" t="s">
        <v>1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C11" sqref="C11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58</v>
      </c>
    </row>
    <row r="3" spans="1:11" ht="15.75" thickBot="1" x14ac:dyDescent="0.3">
      <c r="A3" s="99" t="s">
        <v>59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34</v>
      </c>
      <c r="B4" s="102" t="s">
        <v>35</v>
      </c>
      <c r="C4" s="2"/>
      <c r="D4" s="100" t="s">
        <v>36</v>
      </c>
      <c r="E4" s="100"/>
      <c r="F4" s="100"/>
      <c r="G4" s="101"/>
      <c r="H4" s="102" t="s">
        <v>37</v>
      </c>
      <c r="I4" s="22" t="s">
        <v>38</v>
      </c>
      <c r="J4" s="50" t="s">
        <v>60</v>
      </c>
      <c r="K4" s="46" t="s">
        <v>61</v>
      </c>
    </row>
    <row r="5" spans="1:11" ht="15.75" thickBot="1" x14ac:dyDescent="0.3">
      <c r="A5" s="3" t="s">
        <v>39</v>
      </c>
      <c r="B5" s="103"/>
      <c r="C5" s="4" t="s">
        <v>40</v>
      </c>
      <c r="D5" s="5" t="s">
        <v>41</v>
      </c>
      <c r="E5" s="28" t="s">
        <v>42</v>
      </c>
      <c r="F5" s="6" t="s">
        <v>43</v>
      </c>
      <c r="G5" s="7" t="s">
        <v>44</v>
      </c>
      <c r="H5" s="103"/>
      <c r="I5" s="8" t="s">
        <v>62</v>
      </c>
      <c r="J5" s="49"/>
      <c r="K5" s="47" t="s">
        <v>63</v>
      </c>
    </row>
    <row r="6" spans="1:11" ht="39" x14ac:dyDescent="0.25">
      <c r="A6" s="97">
        <v>1</v>
      </c>
      <c r="B6" s="59" t="s">
        <v>64</v>
      </c>
      <c r="C6" s="57" t="s">
        <v>65</v>
      </c>
      <c r="D6" s="34"/>
      <c r="E6" s="34"/>
      <c r="F6" s="34"/>
      <c r="G6" s="56"/>
      <c r="H6" s="34" t="s">
        <v>66</v>
      </c>
      <c r="I6" s="14">
        <v>112500000</v>
      </c>
      <c r="J6" s="44" t="s">
        <v>67</v>
      </c>
      <c r="K6" s="25"/>
    </row>
    <row r="7" spans="1:11" ht="64.5" x14ac:dyDescent="0.25">
      <c r="A7" s="98">
        <v>2</v>
      </c>
      <c r="B7" s="51" t="s">
        <v>68</v>
      </c>
      <c r="C7" s="58" t="s">
        <v>49</v>
      </c>
      <c r="D7" s="12" t="s">
        <v>9</v>
      </c>
      <c r="E7" s="11" t="s">
        <v>11</v>
      </c>
      <c r="F7" s="12" t="s">
        <v>12</v>
      </c>
      <c r="G7" s="13" t="s">
        <v>26</v>
      </c>
      <c r="H7" s="12" t="s">
        <v>66</v>
      </c>
      <c r="I7" s="14">
        <v>93750000</v>
      </c>
      <c r="J7" s="44" t="s">
        <v>67</v>
      </c>
      <c r="K7" s="25"/>
    </row>
    <row r="8" spans="1:11" ht="52.5" thickBot="1" x14ac:dyDescent="0.3">
      <c r="A8" s="18">
        <v>3</v>
      </c>
      <c r="B8" s="60" t="s">
        <v>69</v>
      </c>
      <c r="C8" s="61" t="s">
        <v>70</v>
      </c>
      <c r="D8" s="16" t="s">
        <v>10</v>
      </c>
      <c r="E8" s="53" t="s">
        <v>21</v>
      </c>
      <c r="F8" s="16" t="s">
        <v>13</v>
      </c>
      <c r="G8" s="54" t="s">
        <v>25</v>
      </c>
      <c r="H8" s="16" t="s">
        <v>66</v>
      </c>
      <c r="I8" s="17">
        <v>93750000</v>
      </c>
      <c r="J8" s="62" t="s">
        <v>67</v>
      </c>
      <c r="K8" s="55"/>
    </row>
    <row r="9" spans="1:11" ht="15.75" thickBot="1" x14ac:dyDescent="0.3">
      <c r="A9" s="96">
        <v>4</v>
      </c>
      <c r="B9" s="63" t="s">
        <v>3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abSelected="1" workbookViewId="0">
      <selection activeCell="F14" sqref="F14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72</v>
      </c>
    </row>
    <row r="3" spans="1:12" ht="15.75" thickBot="1" x14ac:dyDescent="0.3">
      <c r="A3" s="99" t="s">
        <v>73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34</v>
      </c>
      <c r="B4" s="102" t="s">
        <v>35</v>
      </c>
      <c r="C4" s="23"/>
      <c r="D4" s="99" t="s">
        <v>36</v>
      </c>
      <c r="E4" s="100"/>
      <c r="F4" s="101"/>
      <c r="G4" s="102" t="s">
        <v>37</v>
      </c>
      <c r="H4" s="22" t="s">
        <v>38</v>
      </c>
      <c r="I4" s="104" t="s">
        <v>74</v>
      </c>
      <c r="J4" s="105"/>
      <c r="K4" s="105"/>
      <c r="L4" s="106"/>
    </row>
    <row r="5" spans="1:12" ht="78" thickBot="1" x14ac:dyDescent="0.3">
      <c r="A5" s="3" t="s">
        <v>39</v>
      </c>
      <c r="B5" s="103"/>
      <c r="C5" s="4" t="s">
        <v>40</v>
      </c>
      <c r="D5" s="5" t="s">
        <v>41</v>
      </c>
      <c r="E5" s="6" t="s">
        <v>43</v>
      </c>
      <c r="F5" s="7" t="s">
        <v>44</v>
      </c>
      <c r="G5" s="103"/>
      <c r="H5" s="8" t="s">
        <v>45</v>
      </c>
      <c r="I5" s="32" t="s">
        <v>75</v>
      </c>
      <c r="J5" s="33" t="s">
        <v>76</v>
      </c>
      <c r="K5" s="33" t="s">
        <v>77</v>
      </c>
      <c r="L5" s="33" t="s">
        <v>78</v>
      </c>
    </row>
    <row r="6" spans="1:12" x14ac:dyDescent="0.25">
      <c r="A6" s="94">
        <v>1</v>
      </c>
      <c r="B6" s="37"/>
      <c r="C6" s="37"/>
      <c r="D6" s="38"/>
      <c r="E6" s="38"/>
      <c r="F6" s="38"/>
      <c r="G6" s="39"/>
      <c r="H6" s="38"/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Уговори-имплементација </vt:lpstr>
      <vt:lpstr>Уговори -завршени </vt:lpstr>
      <vt:lpstr>Уговори - припрема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2023-01-17T12:50:54Z</dcterms:modified>
</cp:coreProperties>
</file>