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СВД" sheetId="1" r:id="rId1"/>
    <sheet name="СВГ" sheetId="2" r:id="rId2"/>
  </sheets>
  <calcPr calcId="162913"/>
</workbook>
</file>

<file path=xl/calcChain.xml><?xml version="1.0" encoding="utf-8"?>
<calcChain xmlns="http://schemas.openxmlformats.org/spreadsheetml/2006/main">
  <c r="J29" i="2" l="1"/>
  <c r="I27" i="2"/>
  <c r="I29" i="2" s="1"/>
  <c r="J27" i="2"/>
  <c r="K27" i="2"/>
  <c r="L27" i="2"/>
  <c r="M27" i="2"/>
  <c r="M29" i="2" s="1"/>
  <c r="I18" i="2"/>
  <c r="J18" i="2"/>
  <c r="K18" i="2"/>
  <c r="K29" i="2" s="1"/>
  <c r="L18" i="2"/>
  <c r="L29" i="2" s="1"/>
  <c r="M18" i="2"/>
  <c r="I560" i="1" l="1"/>
  <c r="I558" i="1"/>
  <c r="M557" i="1"/>
  <c r="I557" i="1"/>
  <c r="K551" i="1"/>
  <c r="I551" i="1"/>
  <c r="I552" i="1" s="1"/>
  <c r="K542" i="1"/>
  <c r="I542" i="1"/>
  <c r="E547" i="1"/>
  <c r="F547" i="1"/>
  <c r="G547" i="1"/>
  <c r="H547" i="1"/>
  <c r="I547" i="1"/>
  <c r="J547" i="1"/>
  <c r="K547" i="1"/>
  <c r="D547" i="1"/>
  <c r="J542" i="1"/>
  <c r="J560" i="1"/>
  <c r="L560" i="1"/>
  <c r="M560" i="1"/>
  <c r="J558" i="1"/>
  <c r="L558" i="1"/>
  <c r="K552" i="1"/>
  <c r="N560" i="1"/>
  <c r="M558" i="1"/>
  <c r="K557" i="1"/>
  <c r="K558" i="1" s="1"/>
  <c r="K560" i="1" s="1"/>
</calcChain>
</file>

<file path=xl/sharedStrings.xml><?xml version="1.0" encoding="utf-8"?>
<sst xmlns="http://schemas.openxmlformats.org/spreadsheetml/2006/main" count="1417" uniqueCount="374">
  <si>
    <t>EUR</t>
  </si>
  <si>
    <t>A</t>
  </si>
  <si>
    <t>USD</t>
  </si>
  <si>
    <t>B</t>
  </si>
  <si>
    <t>CHF</t>
  </si>
  <si>
    <t>CPU</t>
  </si>
  <si>
    <t>KRW</t>
  </si>
  <si>
    <t>KWD</t>
  </si>
  <si>
    <t>XDR</t>
  </si>
  <si>
    <t>Extended Fund Facility</t>
  </si>
  <si>
    <t>Raiffeisen banka (RBA)</t>
  </si>
  <si>
    <t>SAR</t>
  </si>
  <si>
    <t>UniCredit Bank Austria (UCBA)</t>
  </si>
  <si>
    <t>JPY</t>
  </si>
  <si>
    <t>HUNGARIAN EXPORT-IMPORT BANK PLC (EXIMBAN)</t>
  </si>
  <si>
    <t>-</t>
  </si>
  <si>
    <t xml:space="preserve"> </t>
  </si>
  <si>
    <t/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</si>
  <si>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</si>
  <si>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Оригинална валута</t>
  </si>
  <si>
    <t xml:space="preserve">Стање дуга у оригиналној валути 1) 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</si>
  <si>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</si>
  <si>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</si>
  <si>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</si>
  <si>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</si>
  <si>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</si>
  <si>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</si>
  <si>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</si>
  <si>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 3)</t>
  </si>
  <si>
    <t>Паришки клуб кредитора - Белгија</t>
  </si>
  <si>
    <t>Аустрија (Паришки клуб)</t>
  </si>
  <si>
    <t>Паришки клуб кредитора - Аустрија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</si>
  <si>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</si>
  <si>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</si>
  <si>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</si>
  <si>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</si>
  <si>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</si>
  <si>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</si>
  <si>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</si>
  <si>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</si>
  <si>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</si>
  <si>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</si>
  <si>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Паришки клуб кредитора - Шпањолска</t>
  </si>
  <si>
    <t>Шпанија (Паришки клуб)</t>
  </si>
  <si>
    <t>Паришки клуб кредитора - Швицарска</t>
  </si>
  <si>
    <t>Консолидирани зајам Б</t>
  </si>
  <si>
    <t>Консолидирани зајам Ц</t>
  </si>
  <si>
    <t>Нови дуг 5)</t>
  </si>
  <si>
    <t>Укупно (Стари дуг)</t>
  </si>
  <si>
    <t>Опрема за болницу Невесиње</t>
  </si>
  <si>
    <t>Опрема за здравствене установе Унско Санског кантона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</si>
  <si>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</si>
  <si>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</si>
  <si>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</si>
  <si>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</si>
  <si>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</si>
  <si>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</si>
  <si>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</si>
  <si>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</si>
  <si>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</si>
  <si>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</si>
  <si>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</si>
  <si>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</si>
  <si>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</si>
  <si>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</si>
  <si>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</si>
  <si>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</si>
  <si>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</si>
  <si>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</si>
  <si>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</si>
  <si>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</si>
  <si>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</si>
  <si>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</si>
  <si>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</si>
  <si>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</si>
  <si>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</si>
  <si>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</si>
  <si>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</si>
  <si>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</si>
  <si>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</si>
  <si>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</si>
  <si>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</si>
  <si>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</si>
  <si>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Аутопут Бања Лука - Добој</t>
  </si>
  <si>
    <t>Аутопут Бања Лука-Добој Б</t>
  </si>
  <si>
    <t>Болнице у РС</t>
  </si>
  <si>
    <t>Електрична енергија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</si>
  <si>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</si>
  <si>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</si>
  <si>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</si>
  <si>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</si>
  <si>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</si>
  <si>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</si>
  <si>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</si>
  <si>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</si>
  <si>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</si>
  <si>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</si>
  <si>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</si>
  <si>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</si>
  <si>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</si>
  <si>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</si>
  <si>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</si>
  <si>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</t>
  </si>
  <si>
    <t>Европска комисија (ЕК)</t>
  </si>
  <si>
    <t>Кредит Европске заједнице за подршку буџету (други дио)</t>
  </si>
  <si>
    <t>Кредит европске заједнице за макрофинансијску помоћ (први дио)</t>
  </si>
  <si>
    <t>Макрофинансијска помоћ 2</t>
  </si>
  <si>
    <t>Макрофинансијска помоћ 3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</si>
  <si>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</si>
  <si>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</si>
  <si>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</si>
  <si>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</si>
  <si>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</si>
  <si>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</si>
  <si>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</si>
  <si>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</si>
  <si>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</si>
  <si>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</si>
  <si>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</si>
  <si>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Промјена квоте</t>
  </si>
  <si>
    <t>Стандбy аранжман 3</t>
  </si>
  <si>
    <t>Стандбy аранжман 4</t>
  </si>
  <si>
    <t>Трошкови везани за квоту</t>
  </si>
  <si>
    <t>Њемачка развојна банка (КФW)</t>
  </si>
  <si>
    <t>Санација ХЕ Рама</t>
  </si>
  <si>
    <t>Санација водовода Унско-Санске регије 6)</t>
  </si>
  <si>
    <t>Вјетроелектрана Месиховина</t>
  </si>
  <si>
    <t>Вјетроелектрана Подвележје</t>
  </si>
  <si>
    <t>Вјетропарк Хргуд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</si>
  <si>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</si>
  <si>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</si>
  <si>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</si>
  <si>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</si>
  <si>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</si>
  <si>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</si>
  <si>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</si>
  <si>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</si>
  <si>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</si>
  <si>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</si>
  <si>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</si>
  <si>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</si>
  <si>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</si>
  <si>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</si>
  <si>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</si>
  <si>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</si>
  <si>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Државни затвор</t>
  </si>
  <si>
    <t>Јачање сектора здравства - Фаза 2</t>
  </si>
  <si>
    <t>Мостарска гимназија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</si>
  <si>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</si>
  <si>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</si>
  <si>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</si>
  <si>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</si>
  <si>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</si>
  <si>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</si>
  <si>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</si>
  <si>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</si>
  <si>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</si>
  <si>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</si>
  <si>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</si>
  <si>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</si>
  <si>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</si>
  <si>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</si>
  <si>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</si>
  <si>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</si>
  <si>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</si>
  <si>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</si>
  <si>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</si>
  <si>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</si>
  <si>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</si>
  <si>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</si>
  <si>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</si>
  <si>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</si>
  <si>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</si>
  <si>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</si>
  <si>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</si>
  <si>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</si>
  <si>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</si>
  <si>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</si>
  <si>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</si>
  <si>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</si>
  <si>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</si>
  <si>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</si>
  <si>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</si>
  <si>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</si>
  <si>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</si>
  <si>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</si>
  <si>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</si>
  <si>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</si>
  <si>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</si>
  <si>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</si>
  <si>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</si>
  <si>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</si>
  <si>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</si>
  <si>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</si>
  <si>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</si>
  <si>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</si>
  <si>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 8)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</si>
  <si>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</si>
  <si>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</si>
  <si>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</si>
  <si>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</si>
  <si>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</si>
  <si>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</si>
  <si>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</si>
  <si>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</si>
  <si>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</si>
  <si>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</si>
  <si>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</si>
  <si>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</si>
  <si>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</si>
  <si>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</si>
  <si>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</si>
  <si>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</si>
  <si>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</si>
  <si>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</si>
  <si>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</si>
  <si>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</si>
  <si>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</si>
  <si>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</si>
  <si>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</si>
  <si>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</si>
  <si>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</si>
  <si>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</si>
  <si>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</si>
  <si>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</si>
  <si>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</si>
  <si>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</si>
  <si>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</si>
  <si>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</si>
  <si>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</si>
  <si>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</si>
  <si>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</si>
  <si>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</si>
  <si>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</si>
  <si>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</si>
  <si>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</si>
  <si>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</si>
  <si>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</si>
  <si>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</si>
  <si>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</si>
  <si>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</si>
  <si>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</si>
  <si>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</si>
  <si>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</si>
  <si>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</si>
  <si>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</si>
  <si>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</si>
  <si>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</si>
  <si>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</si>
  <si>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</si>
  <si>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</si>
  <si>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</si>
  <si>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</si>
  <si>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</si>
  <si>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</si>
  <si>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</si>
  <si>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</si>
  <si>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Белгијски извозни кредит број 1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</si>
  <si>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</si>
  <si>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</si>
  <si>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</si>
  <si>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</si>
  <si>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</si>
  <si>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</si>
  <si>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</t>
  </si>
  <si>
    <t>Укупно Државни дуг</t>
  </si>
  <si>
    <t>Укупно (Нови дуг)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</si>
  <si>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</si>
  <si>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</si>
  <si>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</si>
  <si>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</si>
  <si>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</si>
  <si>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</si>
  <si>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</si>
  <si>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 xml:space="preserve">Еуро обвезнице РС </t>
  </si>
  <si>
    <t>Обвезнице РС Прва емисија Бечка берза</t>
  </si>
  <si>
    <t>Обвезнице РС друга емисија Лондонска берза</t>
  </si>
  <si>
    <t>Опскрба водом</t>
  </si>
  <si>
    <t>Четири цесте и мост Мусала</t>
  </si>
  <si>
    <t>Пројекат набавке вагона-Жељезнице</t>
  </si>
  <si>
    <t>Набавка вагона</t>
  </si>
  <si>
    <t>Опрема и услуге за образовање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</si>
  <si>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</si>
  <si>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</si>
  <si>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</si>
  <si>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</si>
  <si>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Укупно Дуг јавних предузећа</t>
  </si>
  <si>
    <t>Напомене: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</si>
  <si>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</si>
  <si>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</si>
  <si>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</si>
  <si>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</si>
  <si>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 xml:space="preserve">12) Уговарање и сервисирање ових кредита врши се директно између јединица локалне смоуправе и ино-кредитора. </t>
  </si>
  <si>
    <t>13) Дуг евидентиран у Регистру правних лица које оснивају Институције БиХ, а који се води у Министарству правде БиХ. Уговарање и сервисирање ових кредита врши се директно између предузећа и ино-кредитора.</t>
  </si>
  <si>
    <t>Стање дуга - прерачун у BAM/KM 2)</t>
  </si>
  <si>
    <t>Стање дуга у BAM/KM</t>
  </si>
  <si>
    <t>Стање спољног дуга Босне и Херцеговине на дан 30.06.2023. године</t>
  </si>
  <si>
    <t>11) Вањски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</si>
  <si>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>Европска банка за обнову и развој (EBRD)</t>
  </si>
  <si>
    <t>Свјетска б. - Међународна банка за обнову и развој (WBIBRD)</t>
  </si>
  <si>
    <t>ЕРСТЕ Банка (EBA)</t>
  </si>
  <si>
    <t>НОС БиХ Набавка и монтаза постројења и опреме ISO, EMS, SCADA  надоградња</t>
  </si>
  <si>
    <t>Европска инвестициона банка (EIB)</t>
  </si>
  <si>
    <t xml:space="preserve">Дистрибуција електричне енергије у БиХ /Б/ дио за ЕПХЗХБ </t>
  </si>
  <si>
    <t>Извозно - увозна банка Кореје (KEXIM)</t>
  </si>
  <si>
    <t>Међународни фонд за развој пољопривреде (IFAD)</t>
  </si>
  <si>
    <t>Међународни монетарни фонд (MMF)</t>
  </si>
  <si>
    <t>Инструменти за брзо финансирање RFI</t>
  </si>
  <si>
    <t>ЦИЈЕВНА III</t>
  </si>
  <si>
    <t>Вода и канализација у БиХ II</t>
  </si>
  <si>
    <t>Опец фонд за међународни развој (OFID)</t>
  </si>
  <si>
    <t>Развој руралног предузетништва</t>
  </si>
  <si>
    <t>Развојна банка Савјета Европе (CEB)</t>
  </si>
  <si>
    <t>Саудијски развојни фонд (SFD)</t>
  </si>
  <si>
    <t>Свјетска банка - Међународна асоцијација за развој (WBIDA)</t>
  </si>
  <si>
    <t>Влада Белгије (BEL) 9)</t>
  </si>
  <si>
    <t>Влада Јапана (JPN)</t>
  </si>
  <si>
    <t>Влада Шпаније (ESP) 10)</t>
  </si>
  <si>
    <t>Exim Bank Мађарска Кредит за буџетски дефицит</t>
  </si>
  <si>
    <t>Република Португал (PRT)</t>
  </si>
  <si>
    <t>Република Србија (SRB)</t>
  </si>
  <si>
    <t>Влада Пољске (POL)</t>
  </si>
  <si>
    <t>Спољни дуг јединица локалне самоуправе12)</t>
  </si>
  <si>
    <t>НОС БиХ Набавка и монтаза постројења и опреме ISO, EMS, SCADA надоградња</t>
  </si>
  <si>
    <t>Свеукупно Спољни дуг Босне и Херцеговине</t>
  </si>
  <si>
    <t>1) Стање спољног дуга представља износ повучених кредитних средстава умањених за отплаћене главнице.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</si>
  <si>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</si>
  <si>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Спољни дуг јавних предузећа13)</t>
  </si>
  <si>
    <t>Спољни дуг ентитета и спољни дуг Дистрикта 11)</t>
  </si>
  <si>
    <t>Спољни државни дуг</t>
  </si>
  <si>
    <t>2) Обрачун у BAM/KM извршен према курсној листи ЦББиХ бр. 63 од 30.06.2023. године. За прерачун валута које нису укључене у дневну листу ЦББиХ кориштена је посебна курсна листа ЦББиХ важећа за мјесец јун 2023.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</si>
  <si>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</si>
  <si>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 xml:space="preserve">6) Алокација обавеза за кредит КfW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ЕUR. 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</si>
  <si>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</si>
  <si>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</si>
  <si>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</si>
  <si>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</si>
  <si>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</si>
  <si>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 xml:space="preserve"> Стање дуга у оргиналној валути</t>
  </si>
  <si>
    <t>ХЕ Дабар</t>
  </si>
  <si>
    <t>Коридор 5ц у РС-у I дио</t>
  </si>
  <si>
    <t>Спољне државне гаранције</t>
  </si>
  <si>
    <t>Стање дуга по издатим спољним гаранцијама Босне и Херцеговине на дан 30.06.2023. године</t>
  </si>
  <si>
    <t>Спољне гаранције ентитета</t>
  </si>
  <si>
    <t>Укупно спољне  гаранције енитета</t>
  </si>
  <si>
    <t>Свеукупно спољне  гаранције БиХ</t>
  </si>
  <si>
    <t xml:space="preserve"> Стање дуга-прерачун у BAM/KM</t>
  </si>
  <si>
    <t>Извозно - увозна банка Кине (CEXIM)</t>
  </si>
  <si>
    <t>Укупно спољне државне гаранције</t>
  </si>
  <si>
    <t>Ц</t>
  </si>
  <si>
    <t>Е</t>
  </si>
  <si>
    <t>Б</t>
  </si>
  <si>
    <t>Д</t>
  </si>
  <si>
    <t>Ф</t>
  </si>
  <si>
    <t>Г</t>
  </si>
  <si>
    <t>Х</t>
  </si>
  <si>
    <t>И</t>
  </si>
  <si>
    <t>А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</si>
  <si>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</si>
  <si>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</si>
  <si>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</si>
  <si>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</si>
  <si>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</si>
  <si>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</si>
  <si>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</si>
  <si>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</si>
  <si>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</si>
  <si>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</si>
  <si>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USA (Паришки клуб)</t>
  </si>
  <si>
    <t>Швајцарска (Паришки клуб)</t>
  </si>
  <si>
    <t>Санација ХЕ Требиње 1, фаза III</t>
  </si>
  <si>
    <t>Струја SCADA</t>
  </si>
  <si>
    <t>Унапређење руралног предузетништва</t>
  </si>
  <si>
    <t>Унапријеђење руралног предузетништва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</si>
</sst>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2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b/>
      <sz val="8"/>
      <name val="Calibri"/>
      <family val="2"/>
    </font>
    <font>
      <sz val="11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2" borderId="0" xfId="0" applyFont="1" applyFill="1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2" borderId="0" xfId="2" applyFont="1" applyFill="1" applyAlignment="1">
      <alignment horizontal="right"/>
    </xf>
    <xf numFmtId="0" fontId="6" fillId="2" borderId="0" xfId="1" applyFont="1" applyFill="1" applyAlignment="1">
      <alignment wrapText="1"/>
    </xf>
    <xf numFmtId="0" fontId="5" fillId="2" borderId="0" xfId="1" applyFont="1" applyFill="1" applyAlignment="1">
      <alignment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0" xfId="1" applyFont="1" applyFill="1"/>
    <xf numFmtId="0" fontId="6" fillId="2" borderId="13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9" fillId="2" borderId="8" xfId="1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left" vertical="top" wrapText="1"/>
    </xf>
    <xf numFmtId="0" fontId="9" fillId="2" borderId="13" xfId="1" applyFont="1" applyFill="1" applyBorder="1" applyAlignment="1">
      <alignment horizontal="left" vertical="top" wrapText="1"/>
    </xf>
    <xf numFmtId="0" fontId="9" fillId="2" borderId="15" xfId="1" applyFont="1" applyFill="1" applyBorder="1" applyAlignment="1">
      <alignment horizontal="center" vertical="top" wrapText="1"/>
    </xf>
    <xf numFmtId="0" fontId="6" fillId="2" borderId="20" xfId="1" applyFont="1" applyFill="1" applyBorder="1"/>
    <xf numFmtId="4" fontId="6" fillId="2" borderId="0" xfId="1" applyNumberFormat="1" applyFont="1" applyFill="1"/>
    <xf numFmtId="4" fontId="6" fillId="2" borderId="20" xfId="1" applyNumberFormat="1" applyFont="1" applyFill="1" applyBorder="1"/>
    <xf numFmtId="0" fontId="11" fillId="2" borderId="5" xfId="1" applyFont="1" applyFill="1" applyBorder="1" applyAlignment="1">
      <alignment horizontal="left" vertical="top" wrapText="1"/>
    </xf>
    <xf numFmtId="4" fontId="12" fillId="2" borderId="1" xfId="1" applyNumberFormat="1" applyFont="1" applyFill="1" applyBorder="1" applyAlignment="1">
      <alignment horizontal="right" vertical="top" wrapText="1"/>
    </xf>
    <xf numFmtId="0" fontId="10" fillId="2" borderId="5" xfId="1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left" vertical="top" wrapText="1"/>
    </xf>
    <xf numFmtId="4" fontId="11" fillId="2" borderId="21" xfId="1" applyNumberFormat="1" applyFont="1" applyFill="1" applyBorder="1" applyAlignment="1">
      <alignment horizontal="center" vertical="top" wrapText="1"/>
    </xf>
    <xf numFmtId="0" fontId="11" fillId="2" borderId="21" xfId="1" applyFont="1" applyFill="1" applyBorder="1" applyAlignment="1">
      <alignment horizontal="center" vertical="top" wrapText="1"/>
    </xf>
    <xf numFmtId="4" fontId="12" fillId="2" borderId="24" xfId="1" applyNumberFormat="1" applyFont="1" applyFill="1" applyBorder="1" applyAlignment="1">
      <alignment horizontal="right" vertical="top" wrapText="1"/>
    </xf>
    <xf numFmtId="4" fontId="12" fillId="2" borderId="2" xfId="1" applyNumberFormat="1" applyFont="1" applyFill="1" applyBorder="1" applyAlignment="1">
      <alignment horizontal="right" vertical="top" wrapText="1"/>
    </xf>
    <xf numFmtId="4" fontId="12" fillId="2" borderId="21" xfId="1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1" fillId="2" borderId="0" xfId="1" applyFont="1" applyFill="1"/>
    <xf numFmtId="164" fontId="11" fillId="2" borderId="25" xfId="1" applyNumberFormat="1" applyFont="1" applyFill="1" applyBorder="1"/>
    <xf numFmtId="4" fontId="10" fillId="2" borderId="3" xfId="1" applyNumberFormat="1" applyFont="1" applyFill="1" applyBorder="1" applyAlignment="1">
      <alignment horizontal="center" vertical="top" wrapText="1"/>
    </xf>
    <xf numFmtId="4" fontId="10" fillId="2" borderId="3" xfId="1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12" fillId="2" borderId="0" xfId="1" applyFont="1" applyFill="1" applyAlignment="1">
      <alignment vertical="center"/>
    </xf>
    <xf numFmtId="0" fontId="13" fillId="2" borderId="0" xfId="1" applyFont="1" applyFill="1"/>
    <xf numFmtId="4" fontId="13" fillId="2" borderId="0" xfId="1" applyNumberFormat="1" applyFont="1" applyFill="1"/>
    <xf numFmtId="0" fontId="13" fillId="2" borderId="0" xfId="1" applyFont="1" applyFill="1" applyAlignment="1">
      <alignment vertical="center"/>
    </xf>
    <xf numFmtId="4" fontId="1" fillId="2" borderId="0" xfId="0" applyNumberFormat="1" applyFont="1" applyFill="1"/>
    <xf numFmtId="0" fontId="13" fillId="0" borderId="0" xfId="1" applyFont="1" applyAlignment="1">
      <alignment vertical="center"/>
    </xf>
    <xf numFmtId="0" fontId="13" fillId="0" borderId="0" xfId="1" applyFont="1"/>
    <xf numFmtId="0" fontId="0" fillId="0" borderId="0" xfId="0"/>
    <xf numFmtId="0" fontId="0" fillId="0" borderId="0" xfId="0" applyAlignment="1">
      <alignment horizontal="center" vertical="top" wrapText="1"/>
    </xf>
    <xf numFmtId="0" fontId="4" fillId="2" borderId="0" xfId="0" applyFont="1" applyFill="1"/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0" fontId="15" fillId="0" borderId="0" xfId="3" applyFont="1" applyAlignment="1">
      <alignment horizontal="left" vertical="top" wrapText="1"/>
    </xf>
    <xf numFmtId="4" fontId="17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16" fillId="0" borderId="0" xfId="3" applyFont="1"/>
    <xf numFmtId="0" fontId="14" fillId="0" borderId="15" xfId="1" applyFont="1" applyBorder="1" applyAlignment="1">
      <alignment horizontal="center" vertical="top" wrapText="1"/>
    </xf>
    <xf numFmtId="0" fontId="16" fillId="0" borderId="9" xfId="3" applyFont="1" applyBorder="1" applyAlignment="1">
      <alignment horizontal="center" vertical="top" wrapText="1"/>
    </xf>
    <xf numFmtId="4" fontId="16" fillId="0" borderId="15" xfId="3" applyNumberFormat="1" applyFont="1" applyBorder="1" applyAlignment="1">
      <alignment horizontal="center" vertical="top" wrapText="1"/>
    </xf>
    <xf numFmtId="0" fontId="16" fillId="0" borderId="15" xfId="3" applyFont="1" applyBorder="1" applyAlignment="1">
      <alignment horizontal="center" vertical="top" wrapText="1"/>
    </xf>
    <xf numFmtId="4" fontId="16" fillId="0" borderId="15" xfId="3" applyNumberFormat="1" applyFont="1" applyBorder="1" applyAlignment="1">
      <alignment horizontal="right" vertical="top" wrapText="1"/>
    </xf>
    <xf numFmtId="0" fontId="16" fillId="0" borderId="15" xfId="3" applyFont="1" applyBorder="1" applyAlignment="1">
      <alignment horizontal="right" vertical="top" wrapText="1"/>
    </xf>
    <xf numFmtId="0" fontId="16" fillId="0" borderId="15" xfId="3" applyFont="1" applyBorder="1"/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20" fillId="2" borderId="36" xfId="3" applyFont="1" applyFill="1" applyBorder="1" applyAlignment="1">
      <alignment horizontal="center" vertical="top" wrapText="1"/>
    </xf>
    <xf numFmtId="0" fontId="20" fillId="2" borderId="36" xfId="3" applyFont="1" applyFill="1" applyBorder="1" applyAlignment="1">
      <alignment vertical="top" wrapText="1"/>
    </xf>
    <xf numFmtId="4" fontId="21" fillId="0" borderId="15" xfId="3" applyNumberFormat="1" applyFont="1" applyBorder="1" applyAlignment="1">
      <alignment horizontal="right" vertical="top" wrapText="1"/>
    </xf>
    <xf numFmtId="4" fontId="15" fillId="0" borderId="15" xfId="3" applyNumberFormat="1" applyFont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4" fontId="15" fillId="0" borderId="15" xfId="3" applyNumberFormat="1" applyFont="1" applyBorder="1" applyAlignment="1">
      <alignment horizontal="right" vertical="top" wrapText="1"/>
    </xf>
    <xf numFmtId="4" fontId="17" fillId="0" borderId="15" xfId="1" applyNumberFormat="1" applyFont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1" xfId="1" applyFont="1" applyFill="1" applyBorder="1" applyAlignment="1">
      <alignment horizontal="center" vertical="top" wrapText="1"/>
    </xf>
    <xf numFmtId="0" fontId="10" fillId="2" borderId="22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49" fontId="5" fillId="2" borderId="0" xfId="1" applyNumberFormat="1" applyFont="1" applyFill="1" applyAlignment="1">
      <alignment horizontal="left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8" fillId="2" borderId="19" xfId="1" applyNumberFormat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left" vertical="top" wrapText="1"/>
    </xf>
    <xf numFmtId="0" fontId="9" fillId="2" borderId="12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left" vertical="top" wrapText="1"/>
    </xf>
    <xf numFmtId="0" fontId="10" fillId="2" borderId="21" xfId="1" applyFont="1" applyFill="1" applyBorder="1" applyAlignment="1">
      <alignment horizontal="left" vertical="top" wrapText="1"/>
    </xf>
    <xf numFmtId="0" fontId="10" fillId="2" borderId="22" xfId="1" applyFont="1" applyFill="1" applyBorder="1" applyAlignment="1">
      <alignment horizontal="left" vertical="top" wrapText="1"/>
    </xf>
    <xf numFmtId="0" fontId="10" fillId="2" borderId="23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0" borderId="10" xfId="3" applyFont="1" applyBorder="1" applyAlignment="1">
      <alignment horizontal="left" vertical="top" wrapText="1"/>
    </xf>
    <xf numFmtId="0" fontId="16" fillId="0" borderId="11" xfId="3" applyFont="1" applyBorder="1" applyAlignment="1">
      <alignment horizontal="left" vertical="top" wrapText="1"/>
    </xf>
    <xf numFmtId="0" fontId="16" fillId="0" borderId="12" xfId="3" applyFont="1" applyBorder="1" applyAlignment="1">
      <alignment horizontal="left" vertical="top" wrapText="1"/>
    </xf>
    <xf numFmtId="0" fontId="16" fillId="0" borderId="10" xfId="3" applyFont="1" applyBorder="1" applyAlignment="1">
      <alignment horizontal="center" vertical="top" wrapText="1"/>
    </xf>
    <xf numFmtId="0" fontId="16" fillId="0" borderId="11" xfId="3" applyFont="1" applyBorder="1" applyAlignment="1">
      <alignment horizontal="center" vertical="top" wrapText="1"/>
    </xf>
    <xf numFmtId="0" fontId="16" fillId="0" borderId="12" xfId="3" applyFont="1" applyBorder="1" applyAlignment="1">
      <alignment horizontal="center" vertical="top" wrapText="1"/>
    </xf>
    <xf numFmtId="0" fontId="18" fillId="0" borderId="15" xfId="3" applyFont="1" applyBorder="1" applyAlignment="1">
      <alignment horizontal="center" vertical="top" wrapText="1"/>
    </xf>
    <xf numFmtId="0" fontId="15" fillId="0" borderId="15" xfId="3" applyFont="1" applyBorder="1" applyAlignment="1">
      <alignment horizontal="center" vertical="top" wrapText="1"/>
    </xf>
    <xf numFmtId="0" fontId="19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2" fillId="2" borderId="0" xfId="3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7" fillId="0" borderId="15" xfId="1" applyFont="1" applyBorder="1" applyAlignment="1">
      <alignment horizontal="right" vertical="top" wrapText="1"/>
    </xf>
    <xf numFmtId="0" fontId="16" fillId="0" borderId="9" xfId="3" applyFont="1" applyBorder="1" applyAlignment="1">
      <alignment horizontal="center" vertical="center" wrapText="1"/>
    </xf>
    <xf numFmtId="0" fontId="16" fillId="0" borderId="37" xfId="3" applyFont="1" applyBorder="1" applyAlignment="1">
      <alignment horizontal="center" vertical="center" wrapText="1"/>
    </xf>
    <xf numFmtId="0" fontId="16" fillId="0" borderId="9" xfId="3" applyFont="1" applyBorder="1" applyAlignment="1">
      <alignment vertical="center" wrapText="1"/>
    </xf>
    <xf numFmtId="0" fontId="16" fillId="0" borderId="37" xfId="3" applyFont="1" applyBorder="1" applyAlignment="1">
      <alignment vertical="center" wrapText="1"/>
    </xf>
    <xf numFmtId="0" fontId="20" fillId="2" borderId="29" xfId="3" applyFont="1" applyFill="1" applyBorder="1" applyAlignment="1">
      <alignment horizontal="center" vertical="top" wrapText="1"/>
    </xf>
    <xf numFmtId="0" fontId="20" fillId="2" borderId="30" xfId="3" applyFont="1" applyFill="1" applyBorder="1" applyAlignment="1">
      <alignment horizontal="center" vertical="top" wrapText="1"/>
    </xf>
    <xf numFmtId="0" fontId="20" fillId="2" borderId="31" xfId="3" applyFont="1" applyFill="1" applyBorder="1" applyAlignment="1">
      <alignment horizontal="center" vertical="top" wrapText="1"/>
    </xf>
    <xf numFmtId="0" fontId="20" fillId="2" borderId="32" xfId="3" applyFont="1" applyFill="1" applyBorder="1" applyAlignment="1">
      <alignment horizontal="center" vertical="top" wrapText="1"/>
    </xf>
    <xf numFmtId="0" fontId="20" fillId="2" borderId="27" xfId="3" applyFont="1" applyFill="1" applyBorder="1" applyAlignment="1">
      <alignment horizontal="center" vertical="center" wrapText="1"/>
    </xf>
    <xf numFmtId="0" fontId="20" fillId="2" borderId="33" xfId="3" applyFont="1" applyFill="1" applyBorder="1" applyAlignment="1">
      <alignment horizontal="center" vertical="center" wrapText="1"/>
    </xf>
    <xf numFmtId="0" fontId="20" fillId="2" borderId="28" xfId="3" applyFont="1" applyFill="1" applyBorder="1" applyAlignment="1">
      <alignment horizontal="center" vertical="center" wrapText="1"/>
    </xf>
    <xf numFmtId="0" fontId="20" fillId="2" borderId="34" xfId="3" applyFont="1" applyFill="1" applyBorder="1" applyAlignment="1">
      <alignment horizontal="center" vertical="center" wrapText="1"/>
    </xf>
    <xf numFmtId="0" fontId="20" fillId="2" borderId="35" xfId="3" applyFont="1" applyFill="1" applyBorder="1" applyAlignment="1">
      <alignment horizontal="center" vertical="center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6"/>
  <sheetViews>
    <sheetView showGridLines="0" tabSelected="1" topLeftCell="A475" zoomScaleNormal="100" workbookViewId="0">
      <selection activeCell="A334" sqref="A334"/>
    </sheetView>
  </sheetViews>
  <sheetFormatPr defaultRowHeight="15" x14ac:dyDescent="0.25"/>
  <cols>
    <col min="1" max="1" width="54.8554687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6384" width="9.140625" style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pans="1:14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89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x14ac:dyDescent="0.25">
      <c r="A9" s="90" t="s">
        <v>296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4" x14ac:dyDescent="0.25">
      <c r="A10" s="91" t="s">
        <v>329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" customHeight="1" x14ac:dyDescent="0.25">
      <c r="A11" s="7"/>
      <c r="B11" s="7"/>
      <c r="C11" s="92" t="s">
        <v>19</v>
      </c>
      <c r="D11" s="8"/>
      <c r="E11" s="103" t="s">
        <v>20</v>
      </c>
      <c r="F11" s="103"/>
      <c r="G11" s="103"/>
      <c r="H11" s="104"/>
      <c r="I11" s="8"/>
      <c r="J11" s="103" t="s">
        <v>294</v>
      </c>
      <c r="K11" s="103"/>
      <c r="L11" s="103"/>
      <c r="M11" s="104"/>
      <c r="N11" s="9"/>
    </row>
    <row r="12" spans="1:14" ht="25.5" x14ac:dyDescent="0.25">
      <c r="A12" s="10" t="s">
        <v>21</v>
      </c>
      <c r="B12" s="10" t="s">
        <v>22</v>
      </c>
      <c r="C12" s="93"/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  <c r="I12" s="11" t="s">
        <v>23</v>
      </c>
      <c r="J12" s="11" t="s">
        <v>24</v>
      </c>
      <c r="K12" s="11" t="s">
        <v>25</v>
      </c>
      <c r="L12" s="11" t="s">
        <v>26</v>
      </c>
      <c r="M12" s="11" t="s">
        <v>27</v>
      </c>
      <c r="N12" s="9"/>
    </row>
    <row r="13" spans="1:14" x14ac:dyDescent="0.25">
      <c r="A13" s="117" t="s">
        <v>28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9"/>
    </row>
    <row r="14" spans="1:14" x14ac:dyDescent="0.25">
      <c r="A14" s="107" t="s">
        <v>31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14" x14ac:dyDescent="0.25">
      <c r="A15" s="105" t="s">
        <v>0</v>
      </c>
      <c r="B15" s="106"/>
      <c r="C15" s="106"/>
      <c r="D15" s="12">
        <v>57177179.399999999</v>
      </c>
      <c r="E15" s="12">
        <v>29906523.690000001</v>
      </c>
      <c r="F15" s="12">
        <v>27270655.710000001</v>
      </c>
      <c r="G15" s="13"/>
      <c r="H15" s="13"/>
      <c r="I15" s="12">
        <v>111828842.78590199</v>
      </c>
      <c r="J15" s="12">
        <v>58492076.228612699</v>
      </c>
      <c r="K15" s="12">
        <v>53336766.557289302</v>
      </c>
      <c r="L15" s="13"/>
      <c r="M15" s="14"/>
    </row>
    <row r="16" spans="1:14" x14ac:dyDescent="0.25">
      <c r="A16" s="15" t="s">
        <v>30</v>
      </c>
      <c r="B16" s="15" t="s">
        <v>1</v>
      </c>
      <c r="C16" s="16" t="s">
        <v>0</v>
      </c>
      <c r="D16" s="12">
        <v>57177179.399999999</v>
      </c>
      <c r="E16" s="17">
        <v>29906523.690000001</v>
      </c>
      <c r="F16" s="17">
        <v>27270655.710000001</v>
      </c>
      <c r="G16" s="13"/>
      <c r="H16" s="13"/>
      <c r="I16" s="12">
        <v>111828842.78590199</v>
      </c>
      <c r="J16" s="17">
        <v>58492076.228612699</v>
      </c>
      <c r="K16" s="17">
        <v>53336766.557289302</v>
      </c>
      <c r="L16" s="13"/>
      <c r="M16" s="14"/>
    </row>
    <row r="17" spans="1:13" x14ac:dyDescent="0.25">
      <c r="A17" s="107" t="s">
        <v>29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3" x14ac:dyDescent="0.25">
      <c r="A18" s="105" t="s">
        <v>0</v>
      </c>
      <c r="B18" s="106"/>
      <c r="C18" s="106"/>
      <c r="D18" s="12">
        <v>2294253.31</v>
      </c>
      <c r="E18" s="12">
        <v>373412.67</v>
      </c>
      <c r="F18" s="12">
        <v>1920840.64</v>
      </c>
      <c r="G18" s="13"/>
      <c r="H18" s="13"/>
      <c r="I18" s="12">
        <v>4487169.4512972999</v>
      </c>
      <c r="J18" s="12">
        <v>730331.70236610004</v>
      </c>
      <c r="K18" s="12">
        <v>3756837.7489311998</v>
      </c>
      <c r="L18" s="13"/>
      <c r="M18" s="14"/>
    </row>
    <row r="19" spans="1:13" x14ac:dyDescent="0.25">
      <c r="A19" s="105" t="s">
        <v>2</v>
      </c>
      <c r="B19" s="106"/>
      <c r="C19" s="106"/>
      <c r="D19" s="12">
        <v>726351</v>
      </c>
      <c r="E19" s="12">
        <v>726351</v>
      </c>
      <c r="F19" s="13"/>
      <c r="G19" s="13"/>
      <c r="H19" s="13"/>
      <c r="I19" s="12">
        <v>1298792.5812059999</v>
      </c>
      <c r="J19" s="12">
        <v>1298792.5812059999</v>
      </c>
      <c r="K19" s="13"/>
      <c r="L19" s="13"/>
      <c r="M19" s="14"/>
    </row>
    <row r="20" spans="1:13" x14ac:dyDescent="0.25">
      <c r="A20" s="15" t="s">
        <v>32</v>
      </c>
      <c r="B20" s="15" t="s">
        <v>1</v>
      </c>
      <c r="C20" s="16" t="s">
        <v>0</v>
      </c>
      <c r="D20" s="12">
        <v>2294253.31</v>
      </c>
      <c r="E20" s="17">
        <v>373412.67</v>
      </c>
      <c r="F20" s="17">
        <v>1920840.64</v>
      </c>
      <c r="G20" s="13"/>
      <c r="H20" s="13"/>
      <c r="I20" s="12">
        <v>4487169.4512972999</v>
      </c>
      <c r="J20" s="17">
        <v>730331.70236610004</v>
      </c>
      <c r="K20" s="17">
        <v>3756837.7489311998</v>
      </c>
      <c r="L20" s="13"/>
      <c r="M20" s="14"/>
    </row>
    <row r="21" spans="1:13" x14ac:dyDescent="0.25">
      <c r="A21" s="15" t="s">
        <v>32</v>
      </c>
      <c r="B21" s="15" t="s">
        <v>1</v>
      </c>
      <c r="C21" s="16" t="s">
        <v>2</v>
      </c>
      <c r="D21" s="12">
        <v>726351</v>
      </c>
      <c r="E21" s="17">
        <v>726351</v>
      </c>
      <c r="F21" s="13"/>
      <c r="G21" s="13"/>
      <c r="H21" s="13"/>
      <c r="I21" s="12">
        <v>1298792.5812059999</v>
      </c>
      <c r="J21" s="17">
        <v>1298792.5812059999</v>
      </c>
      <c r="K21" s="13"/>
      <c r="L21" s="13"/>
      <c r="M21" s="14"/>
    </row>
    <row r="22" spans="1:13" x14ac:dyDescent="0.25">
      <c r="A22" s="107" t="s">
        <v>33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9"/>
    </row>
    <row r="23" spans="1:13" x14ac:dyDescent="0.25">
      <c r="A23" s="105" t="s">
        <v>0</v>
      </c>
      <c r="B23" s="106"/>
      <c r="C23" s="106"/>
      <c r="D23" s="12">
        <v>101273583.97</v>
      </c>
      <c r="E23" s="12">
        <v>67830008.340000004</v>
      </c>
      <c r="F23" s="12">
        <v>33443575.629999999</v>
      </c>
      <c r="G23" s="13"/>
      <c r="H23" s="13"/>
      <c r="I23" s="12">
        <v>198073913.736045</v>
      </c>
      <c r="J23" s="12">
        <v>132663965.211622</v>
      </c>
      <c r="K23" s="12">
        <v>65409948.524422899</v>
      </c>
      <c r="L23" s="13"/>
      <c r="M23" s="14"/>
    </row>
    <row r="24" spans="1:13" x14ac:dyDescent="0.25">
      <c r="A24" s="105" t="s">
        <v>2</v>
      </c>
      <c r="B24" s="106"/>
      <c r="C24" s="106"/>
      <c r="D24" s="12">
        <v>9552072.2799999993</v>
      </c>
      <c r="E24" s="12">
        <v>9552072.2799999993</v>
      </c>
      <c r="F24" s="13"/>
      <c r="G24" s="13"/>
      <c r="H24" s="13"/>
      <c r="I24" s="12">
        <v>17080117.756301701</v>
      </c>
      <c r="J24" s="12">
        <v>17080117.756301701</v>
      </c>
      <c r="K24" s="13"/>
      <c r="L24" s="13"/>
      <c r="M24" s="14"/>
    </row>
    <row r="25" spans="1:13" x14ac:dyDescent="0.25">
      <c r="A25" s="15" t="s">
        <v>34</v>
      </c>
      <c r="B25" s="15" t="s">
        <v>1</v>
      </c>
      <c r="C25" s="16" t="s">
        <v>0</v>
      </c>
      <c r="D25" s="12">
        <v>101273583.97</v>
      </c>
      <c r="E25" s="17">
        <v>67830008.340000004</v>
      </c>
      <c r="F25" s="17">
        <v>33443575.629999999</v>
      </c>
      <c r="G25" s="13"/>
      <c r="H25" s="13"/>
      <c r="I25" s="12">
        <v>198073913.736045</v>
      </c>
      <c r="J25" s="17">
        <v>132663965.211622</v>
      </c>
      <c r="K25" s="17">
        <v>65409948.524422899</v>
      </c>
      <c r="L25" s="13"/>
      <c r="M25" s="14"/>
    </row>
    <row r="26" spans="1:13" x14ac:dyDescent="0.25">
      <c r="A26" s="15" t="s">
        <v>34</v>
      </c>
      <c r="B26" s="15" t="s">
        <v>1</v>
      </c>
      <c r="C26" s="16" t="s">
        <v>2</v>
      </c>
      <c r="D26" s="12">
        <v>9552072.2799999993</v>
      </c>
      <c r="E26" s="17">
        <v>9552072.2799999993</v>
      </c>
      <c r="F26" s="13"/>
      <c r="G26" s="13"/>
      <c r="H26" s="13"/>
      <c r="I26" s="12">
        <v>17080117.756301701</v>
      </c>
      <c r="J26" s="17">
        <v>17080117.756301701</v>
      </c>
      <c r="K26" s="13"/>
      <c r="L26" s="13"/>
      <c r="M26" s="14"/>
    </row>
    <row r="27" spans="1:13" x14ac:dyDescent="0.25">
      <c r="A27" s="107" t="s">
        <v>35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9"/>
    </row>
    <row r="28" spans="1:13" x14ac:dyDescent="0.25">
      <c r="A28" s="105" t="s">
        <v>0</v>
      </c>
      <c r="B28" s="106"/>
      <c r="C28" s="106"/>
      <c r="D28" s="12">
        <v>10735146.6</v>
      </c>
      <c r="E28" s="12">
        <v>4565682.03</v>
      </c>
      <c r="F28" s="12">
        <v>6169464.5700000003</v>
      </c>
      <c r="G28" s="13"/>
      <c r="H28" s="13"/>
      <c r="I28" s="12">
        <v>20996121.774677999</v>
      </c>
      <c r="J28" s="12">
        <v>8929697.8847349007</v>
      </c>
      <c r="K28" s="12">
        <v>12066423.889943101</v>
      </c>
      <c r="L28" s="13"/>
      <c r="M28" s="14"/>
    </row>
    <row r="29" spans="1:13" x14ac:dyDescent="0.25">
      <c r="A29" s="105" t="s">
        <v>2</v>
      </c>
      <c r="B29" s="106"/>
      <c r="C29" s="106"/>
      <c r="D29" s="12">
        <v>16524029.470000001</v>
      </c>
      <c r="E29" s="12">
        <v>12980829.82</v>
      </c>
      <c r="F29" s="12">
        <v>3543199.65</v>
      </c>
      <c r="G29" s="13"/>
      <c r="H29" s="13"/>
      <c r="I29" s="12">
        <v>29546716.2394838</v>
      </c>
      <c r="J29" s="12">
        <v>23211099.686120901</v>
      </c>
      <c r="K29" s="12">
        <v>6335616.5533629004</v>
      </c>
      <c r="L29" s="13"/>
      <c r="M29" s="14"/>
    </row>
    <row r="30" spans="1:13" x14ac:dyDescent="0.25">
      <c r="A30" s="15" t="s">
        <v>36</v>
      </c>
      <c r="B30" s="15" t="s">
        <v>1</v>
      </c>
      <c r="C30" s="16" t="s">
        <v>0</v>
      </c>
      <c r="D30" s="12">
        <v>10735146.6</v>
      </c>
      <c r="E30" s="17">
        <v>4565682.03</v>
      </c>
      <c r="F30" s="17">
        <v>6169464.5700000003</v>
      </c>
      <c r="G30" s="13"/>
      <c r="H30" s="13"/>
      <c r="I30" s="12">
        <v>20996121.774677999</v>
      </c>
      <c r="J30" s="17">
        <v>8929697.8847349007</v>
      </c>
      <c r="K30" s="17">
        <v>12066423.889943101</v>
      </c>
      <c r="L30" s="13"/>
      <c r="M30" s="14"/>
    </row>
    <row r="31" spans="1:13" x14ac:dyDescent="0.25">
      <c r="A31" s="15" t="s">
        <v>36</v>
      </c>
      <c r="B31" s="15" t="s">
        <v>1</v>
      </c>
      <c r="C31" s="16" t="s">
        <v>2</v>
      </c>
      <c r="D31" s="12">
        <v>16524029.470000001</v>
      </c>
      <c r="E31" s="17">
        <v>12980829.82</v>
      </c>
      <c r="F31" s="17">
        <v>3543199.65</v>
      </c>
      <c r="G31" s="13"/>
      <c r="H31" s="13"/>
      <c r="I31" s="12">
        <v>29546716.2394838</v>
      </c>
      <c r="J31" s="17">
        <v>23211099.686120901</v>
      </c>
      <c r="K31" s="17">
        <v>6335616.5533629004</v>
      </c>
      <c r="L31" s="13"/>
      <c r="M31" s="14"/>
    </row>
    <row r="32" spans="1:13" x14ac:dyDescent="0.25">
      <c r="A32" s="107" t="s">
        <v>37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</row>
    <row r="33" spans="1:13" x14ac:dyDescent="0.25">
      <c r="A33" s="105" t="s">
        <v>2</v>
      </c>
      <c r="B33" s="106"/>
      <c r="C33" s="106"/>
      <c r="D33" s="12">
        <v>16513878.43</v>
      </c>
      <c r="E33" s="12">
        <v>16513878.43</v>
      </c>
      <c r="F33" s="13"/>
      <c r="G33" s="13"/>
      <c r="H33" s="13"/>
      <c r="I33" s="12">
        <v>29528565.1039536</v>
      </c>
      <c r="J33" s="12">
        <v>29528565.1039536</v>
      </c>
      <c r="K33" s="13"/>
      <c r="L33" s="13"/>
      <c r="M33" s="14"/>
    </row>
    <row r="34" spans="1:13" x14ac:dyDescent="0.25">
      <c r="A34" s="15" t="s">
        <v>38</v>
      </c>
      <c r="B34" s="15" t="s">
        <v>1</v>
      </c>
      <c r="C34" s="16" t="s">
        <v>2</v>
      </c>
      <c r="D34" s="12">
        <v>16513878.43</v>
      </c>
      <c r="E34" s="17">
        <v>16513878.43</v>
      </c>
      <c r="F34" s="13"/>
      <c r="G34" s="13"/>
      <c r="H34" s="13"/>
      <c r="I34" s="12">
        <v>29528565.1039536</v>
      </c>
      <c r="J34" s="17">
        <v>29528565.1039536</v>
      </c>
      <c r="K34" s="13"/>
      <c r="L34" s="13"/>
      <c r="M34" s="14"/>
    </row>
    <row r="35" spans="1:13" x14ac:dyDescent="0.25">
      <c r="A35" s="107" t="s">
        <v>39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3" x14ac:dyDescent="0.25">
      <c r="A36" s="105" t="s">
        <v>0</v>
      </c>
      <c r="B36" s="106"/>
      <c r="C36" s="106"/>
      <c r="D36" s="12">
        <v>3446726.69</v>
      </c>
      <c r="E36" s="12">
        <v>2476903.29</v>
      </c>
      <c r="F36" s="12">
        <v>969823.4</v>
      </c>
      <c r="G36" s="13"/>
      <c r="H36" s="13"/>
      <c r="I36" s="12">
        <v>6741211.4621027</v>
      </c>
      <c r="J36" s="12">
        <v>4844401.7616806999</v>
      </c>
      <c r="K36" s="12">
        <v>1896809.7004219999</v>
      </c>
      <c r="L36" s="13"/>
      <c r="M36" s="14"/>
    </row>
    <row r="37" spans="1:13" x14ac:dyDescent="0.25">
      <c r="A37" s="115" t="s">
        <v>40</v>
      </c>
      <c r="B37" s="15" t="s">
        <v>357</v>
      </c>
      <c r="C37" s="16" t="s">
        <v>0</v>
      </c>
      <c r="D37" s="12">
        <v>3387674.3</v>
      </c>
      <c r="E37" s="17">
        <v>2417850.9</v>
      </c>
      <c r="F37" s="17">
        <v>969823.4</v>
      </c>
      <c r="G37" s="13"/>
      <c r="H37" s="13"/>
      <c r="I37" s="12">
        <v>6625715.0261690002</v>
      </c>
      <c r="J37" s="17">
        <v>4728905.3257470001</v>
      </c>
      <c r="K37" s="17">
        <v>1896809.7004219999</v>
      </c>
      <c r="L37" s="13"/>
      <c r="M37" s="14"/>
    </row>
    <row r="38" spans="1:13" x14ac:dyDescent="0.25">
      <c r="A38" s="116"/>
      <c r="B38" s="15" t="s">
        <v>351</v>
      </c>
      <c r="C38" s="16" t="s">
        <v>0</v>
      </c>
      <c r="D38" s="12">
        <v>59052.39</v>
      </c>
      <c r="E38" s="17">
        <v>59052.39</v>
      </c>
      <c r="F38" s="13"/>
      <c r="G38" s="13"/>
      <c r="H38" s="13"/>
      <c r="I38" s="12">
        <v>115496.43593370001</v>
      </c>
      <c r="J38" s="17">
        <v>115496.43593370001</v>
      </c>
      <c r="K38" s="13"/>
      <c r="L38" s="13"/>
      <c r="M38" s="14"/>
    </row>
    <row r="39" spans="1:13" x14ac:dyDescent="0.25">
      <c r="A39" s="116"/>
      <c r="B39" s="15" t="s">
        <v>349</v>
      </c>
      <c r="C39" s="16" t="s">
        <v>0</v>
      </c>
      <c r="D39" s="12">
        <v>0</v>
      </c>
      <c r="E39" s="17">
        <v>0</v>
      </c>
      <c r="F39" s="17">
        <v>0</v>
      </c>
      <c r="G39" s="13"/>
      <c r="H39" s="13"/>
      <c r="I39" s="12">
        <v>0</v>
      </c>
      <c r="J39" s="17">
        <v>0</v>
      </c>
      <c r="K39" s="17">
        <v>0</v>
      </c>
      <c r="L39" s="13"/>
      <c r="M39" s="14"/>
    </row>
    <row r="40" spans="1:13" x14ac:dyDescent="0.25">
      <c r="A40" s="116"/>
      <c r="B40" s="15" t="s">
        <v>352</v>
      </c>
      <c r="C40" s="16" t="s">
        <v>0</v>
      </c>
      <c r="D40" s="12">
        <v>0</v>
      </c>
      <c r="E40" s="17">
        <v>0</v>
      </c>
      <c r="F40" s="17">
        <v>0</v>
      </c>
      <c r="G40" s="13"/>
      <c r="H40" s="13"/>
      <c r="I40" s="12">
        <v>0</v>
      </c>
      <c r="J40" s="17">
        <v>0</v>
      </c>
      <c r="K40" s="17">
        <v>0</v>
      </c>
      <c r="L40" s="13"/>
      <c r="M40" s="14"/>
    </row>
    <row r="41" spans="1:13" x14ac:dyDescent="0.25">
      <c r="A41" s="116"/>
      <c r="B41" s="15" t="s">
        <v>350</v>
      </c>
      <c r="C41" s="16" t="s">
        <v>0</v>
      </c>
      <c r="D41" s="12">
        <v>0</v>
      </c>
      <c r="E41" s="17">
        <v>0</v>
      </c>
      <c r="F41" s="17">
        <v>0</v>
      </c>
      <c r="G41" s="13"/>
      <c r="H41" s="13"/>
      <c r="I41" s="12">
        <v>0</v>
      </c>
      <c r="J41" s="17">
        <v>0</v>
      </c>
      <c r="K41" s="17">
        <v>0</v>
      </c>
      <c r="L41" s="13"/>
      <c r="M41" s="14"/>
    </row>
    <row r="42" spans="1:13" x14ac:dyDescent="0.25">
      <c r="A42" s="107" t="s">
        <v>41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9"/>
    </row>
    <row r="43" spans="1:13" x14ac:dyDescent="0.25">
      <c r="A43" s="105" t="s">
        <v>2</v>
      </c>
      <c r="B43" s="106"/>
      <c r="C43" s="106"/>
      <c r="D43" s="12">
        <v>1352380.58</v>
      </c>
      <c r="E43" s="12">
        <v>1063823.1399999999</v>
      </c>
      <c r="F43" s="12">
        <v>288557.44</v>
      </c>
      <c r="G43" s="13"/>
      <c r="H43" s="13"/>
      <c r="I43" s="12">
        <v>2418199.8293814799</v>
      </c>
      <c r="J43" s="12">
        <v>1902228.5395728401</v>
      </c>
      <c r="K43" s="12">
        <v>515971.28980864002</v>
      </c>
      <c r="L43" s="13"/>
      <c r="M43" s="14"/>
    </row>
    <row r="44" spans="1:13" x14ac:dyDescent="0.25">
      <c r="A44" s="115" t="s">
        <v>368</v>
      </c>
      <c r="B44" s="15" t="s">
        <v>1</v>
      </c>
      <c r="C44" s="16" t="s">
        <v>2</v>
      </c>
      <c r="D44" s="12">
        <v>1352380.58</v>
      </c>
      <c r="E44" s="17">
        <v>1063823.1399999999</v>
      </c>
      <c r="F44" s="17">
        <v>288557.44</v>
      </c>
      <c r="G44" s="13"/>
      <c r="H44" s="13"/>
      <c r="I44" s="12">
        <v>2418199.8293814799</v>
      </c>
      <c r="J44" s="17">
        <v>1902228.5395728401</v>
      </c>
      <c r="K44" s="17">
        <v>515971.28980864002</v>
      </c>
      <c r="L44" s="13"/>
      <c r="M44" s="14"/>
    </row>
    <row r="45" spans="1:13" x14ac:dyDescent="0.25">
      <c r="A45" s="116"/>
      <c r="B45" s="15" t="s">
        <v>351</v>
      </c>
      <c r="C45" s="16" t="s">
        <v>2</v>
      </c>
      <c r="D45" s="12">
        <v>0</v>
      </c>
      <c r="E45" s="13"/>
      <c r="F45" s="17">
        <v>0</v>
      </c>
      <c r="G45" s="13"/>
      <c r="H45" s="13"/>
      <c r="I45" s="12">
        <v>0</v>
      </c>
      <c r="J45" s="13"/>
      <c r="K45" s="17">
        <v>0</v>
      </c>
      <c r="L45" s="13"/>
      <c r="M45" s="14"/>
    </row>
    <row r="46" spans="1:13" x14ac:dyDescent="0.25">
      <c r="A46" s="107" t="s">
        <v>42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9"/>
    </row>
    <row r="47" spans="1:13" x14ac:dyDescent="0.25">
      <c r="A47" s="105" t="s">
        <v>2</v>
      </c>
      <c r="B47" s="106"/>
      <c r="C47" s="106"/>
      <c r="D47" s="12">
        <v>145127.70000000001</v>
      </c>
      <c r="E47" s="12">
        <v>145127.70000000001</v>
      </c>
      <c r="F47" s="13"/>
      <c r="G47" s="13"/>
      <c r="H47" s="13"/>
      <c r="I47" s="12">
        <v>259503.7111362</v>
      </c>
      <c r="J47" s="12">
        <v>259503.7111362</v>
      </c>
      <c r="K47" s="13"/>
      <c r="L47" s="13"/>
      <c r="M47" s="14"/>
    </row>
    <row r="48" spans="1:13" x14ac:dyDescent="0.25">
      <c r="A48" s="15" t="s">
        <v>43</v>
      </c>
      <c r="B48" s="15" t="s">
        <v>1</v>
      </c>
      <c r="C48" s="16" t="s">
        <v>2</v>
      </c>
      <c r="D48" s="12">
        <v>145127.70000000001</v>
      </c>
      <c r="E48" s="17">
        <v>145127.70000000001</v>
      </c>
      <c r="F48" s="13"/>
      <c r="G48" s="13"/>
      <c r="H48" s="13"/>
      <c r="I48" s="12">
        <v>259503.7111362</v>
      </c>
      <c r="J48" s="17">
        <v>259503.7111362</v>
      </c>
      <c r="K48" s="13"/>
      <c r="L48" s="13"/>
      <c r="M48" s="14"/>
    </row>
    <row r="49" spans="1:13" x14ac:dyDescent="0.25">
      <c r="A49" s="107" t="s">
        <v>44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9"/>
    </row>
    <row r="50" spans="1:13" x14ac:dyDescent="0.25">
      <c r="A50" s="105" t="s">
        <v>4</v>
      </c>
      <c r="B50" s="106"/>
      <c r="C50" s="106"/>
      <c r="D50" s="12">
        <v>19152998.539999999</v>
      </c>
      <c r="E50" s="12">
        <v>15900627.859999999</v>
      </c>
      <c r="F50" s="12">
        <v>3252370.68</v>
      </c>
      <c r="G50" s="13"/>
      <c r="H50" s="13"/>
      <c r="I50" s="12">
        <v>38290923.670148998</v>
      </c>
      <c r="J50" s="12">
        <v>31788741.9258742</v>
      </c>
      <c r="K50" s="12">
        <v>6502181.7442748398</v>
      </c>
      <c r="L50" s="13"/>
      <c r="M50" s="14"/>
    </row>
    <row r="51" spans="1:13" x14ac:dyDescent="0.25">
      <c r="A51" s="15" t="s">
        <v>369</v>
      </c>
      <c r="B51" s="15" t="s">
        <v>1</v>
      </c>
      <c r="C51" s="16" t="s">
        <v>4</v>
      </c>
      <c r="D51" s="12">
        <v>19152998.539999999</v>
      </c>
      <c r="E51" s="17">
        <v>15900627.859999999</v>
      </c>
      <c r="F51" s="17">
        <v>3252370.68</v>
      </c>
      <c r="G51" s="13"/>
      <c r="H51" s="13"/>
      <c r="I51" s="12">
        <v>38290923.670148998</v>
      </c>
      <c r="J51" s="17">
        <v>31788741.9258742</v>
      </c>
      <c r="K51" s="17">
        <v>6502181.7442748398</v>
      </c>
      <c r="L51" s="13"/>
      <c r="M51" s="14"/>
    </row>
    <row r="52" spans="1:13" x14ac:dyDescent="0.25">
      <c r="A52" s="107" t="s">
        <v>299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9"/>
    </row>
    <row r="53" spans="1:13" x14ac:dyDescent="0.25">
      <c r="A53" s="105" t="s">
        <v>5</v>
      </c>
      <c r="B53" s="106"/>
      <c r="C53" s="106"/>
      <c r="D53" s="12">
        <v>2381.2281542599999</v>
      </c>
      <c r="E53" s="12">
        <v>1155.3719004500001</v>
      </c>
      <c r="F53" s="12">
        <v>1225.85625381</v>
      </c>
      <c r="G53" s="13"/>
      <c r="H53" s="13"/>
      <c r="I53" s="12">
        <v>54135524.512436204</v>
      </c>
      <c r="J53" s="12">
        <v>26266556.493503299</v>
      </c>
      <c r="K53" s="12">
        <v>27868968.018932901</v>
      </c>
      <c r="L53" s="13"/>
      <c r="M53" s="14"/>
    </row>
    <row r="54" spans="1:13" x14ac:dyDescent="0.25">
      <c r="A54" s="105" t="s">
        <v>2</v>
      </c>
      <c r="B54" s="106"/>
      <c r="C54" s="106"/>
      <c r="D54" s="12">
        <v>43100562.579999998</v>
      </c>
      <c r="E54" s="12">
        <v>20205543.739999998</v>
      </c>
      <c r="F54" s="12">
        <v>22895018.84</v>
      </c>
      <c r="G54" s="13"/>
      <c r="H54" s="13"/>
      <c r="I54" s="12">
        <v>77068374.552673504</v>
      </c>
      <c r="J54" s="12">
        <v>36129653.994756401</v>
      </c>
      <c r="K54" s="12">
        <v>40938720.557916999</v>
      </c>
      <c r="L54" s="13"/>
      <c r="M54" s="14"/>
    </row>
    <row r="55" spans="1:13" x14ac:dyDescent="0.25">
      <c r="A55" s="15" t="s">
        <v>45</v>
      </c>
      <c r="B55" s="15" t="s">
        <v>1</v>
      </c>
      <c r="C55" s="16" t="s">
        <v>5</v>
      </c>
      <c r="D55" s="12">
        <v>2381.2281542599999</v>
      </c>
      <c r="E55" s="17">
        <v>1155.3719004500001</v>
      </c>
      <c r="F55" s="17">
        <v>1225.85625381</v>
      </c>
      <c r="G55" s="13"/>
      <c r="H55" s="13"/>
      <c r="I55" s="12">
        <v>54135524.512436204</v>
      </c>
      <c r="J55" s="17">
        <v>26266556.493503299</v>
      </c>
      <c r="K55" s="17">
        <v>27868968.018932901</v>
      </c>
      <c r="L55" s="13"/>
      <c r="M55" s="14"/>
    </row>
    <row r="56" spans="1:13" x14ac:dyDescent="0.25">
      <c r="A56" s="15" t="s">
        <v>46</v>
      </c>
      <c r="B56" s="15" t="s">
        <v>1</v>
      </c>
      <c r="C56" s="16" t="s">
        <v>2</v>
      </c>
      <c r="D56" s="12">
        <v>43100562.579999998</v>
      </c>
      <c r="E56" s="17">
        <v>20205543.739999998</v>
      </c>
      <c r="F56" s="17">
        <v>22895018.84</v>
      </c>
      <c r="G56" s="13"/>
      <c r="H56" s="13"/>
      <c r="I56" s="12">
        <v>77068374.552673504</v>
      </c>
      <c r="J56" s="17">
        <v>36129653.994756401</v>
      </c>
      <c r="K56" s="17">
        <v>40938720.557916999</v>
      </c>
      <c r="L56" s="13"/>
      <c r="M56" s="14"/>
    </row>
    <row r="57" spans="1:13" x14ac:dyDescent="0.25">
      <c r="A57" s="105" t="s">
        <v>48</v>
      </c>
      <c r="B57" s="106"/>
      <c r="C57" s="106"/>
      <c r="D57" s="12"/>
      <c r="E57" s="12"/>
      <c r="F57" s="12"/>
      <c r="G57" s="13"/>
      <c r="H57" s="13"/>
      <c r="I57" s="12">
        <v>591753977.16674697</v>
      </c>
      <c r="J57" s="12">
        <v>373125732.581442</v>
      </c>
      <c r="K57" s="12">
        <v>218628244.58530501</v>
      </c>
      <c r="L57" s="13"/>
      <c r="M57" s="14"/>
    </row>
    <row r="58" spans="1:13" x14ac:dyDescent="0.25">
      <c r="A58" s="107" t="s">
        <v>47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9"/>
    </row>
    <row r="59" spans="1:13" x14ac:dyDescent="0.25">
      <c r="A59" s="107" t="s">
        <v>300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9"/>
    </row>
    <row r="60" spans="1:13" x14ac:dyDescent="0.25">
      <c r="A60" s="105" t="s">
        <v>0</v>
      </c>
      <c r="B60" s="106"/>
      <c r="C60" s="106"/>
      <c r="D60" s="12">
        <v>4219515.95</v>
      </c>
      <c r="E60" s="12">
        <v>4219515.95</v>
      </c>
      <c r="F60" s="12">
        <v>0</v>
      </c>
      <c r="G60" s="13"/>
      <c r="H60" s="13"/>
      <c r="I60" s="12">
        <v>8252655.8804885</v>
      </c>
      <c r="J60" s="12">
        <v>8252655.8804885</v>
      </c>
      <c r="K60" s="12">
        <v>0</v>
      </c>
      <c r="L60" s="13"/>
      <c r="M60" s="14"/>
    </row>
    <row r="61" spans="1:13" x14ac:dyDescent="0.25">
      <c r="A61" s="15" t="s">
        <v>49</v>
      </c>
      <c r="B61" s="15" t="s">
        <v>1</v>
      </c>
      <c r="C61" s="16" t="s">
        <v>0</v>
      </c>
      <c r="D61" s="12">
        <v>0</v>
      </c>
      <c r="E61" s="13"/>
      <c r="F61" s="17">
        <v>0</v>
      </c>
      <c r="G61" s="13"/>
      <c r="H61" s="13"/>
      <c r="I61" s="12">
        <v>0</v>
      </c>
      <c r="J61" s="13"/>
      <c r="K61" s="17">
        <v>0</v>
      </c>
      <c r="L61" s="13"/>
      <c r="M61" s="14"/>
    </row>
    <row r="62" spans="1:13" x14ac:dyDescent="0.25">
      <c r="A62" s="15" t="s">
        <v>50</v>
      </c>
      <c r="B62" s="15" t="s">
        <v>1</v>
      </c>
      <c r="C62" s="16" t="s">
        <v>0</v>
      </c>
      <c r="D62" s="12">
        <v>4219515.95</v>
      </c>
      <c r="E62" s="17">
        <v>4219515.95</v>
      </c>
      <c r="F62" s="13"/>
      <c r="G62" s="13"/>
      <c r="H62" s="13"/>
      <c r="I62" s="12">
        <v>8252655.8804885</v>
      </c>
      <c r="J62" s="17">
        <v>8252655.8804885</v>
      </c>
      <c r="K62" s="13"/>
      <c r="L62" s="13"/>
      <c r="M62" s="14"/>
    </row>
    <row r="63" spans="1:13" x14ac:dyDescent="0.25">
      <c r="A63" s="107" t="s">
        <v>298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9"/>
    </row>
    <row r="64" spans="1:13" x14ac:dyDescent="0.25">
      <c r="A64" s="105" t="s">
        <v>0</v>
      </c>
      <c r="B64" s="106"/>
      <c r="C64" s="106"/>
      <c r="D64" s="12">
        <v>413408263.13</v>
      </c>
      <c r="E64" s="12">
        <v>361460581.24000001</v>
      </c>
      <c r="F64" s="12">
        <v>38050435.640000001</v>
      </c>
      <c r="G64" s="12">
        <v>13897246.25</v>
      </c>
      <c r="H64" s="12">
        <v>0</v>
      </c>
      <c r="I64" s="12">
        <v>808556283.27754796</v>
      </c>
      <c r="J64" s="12">
        <v>706955448.60662901</v>
      </c>
      <c r="K64" s="12">
        <v>74420183.537781194</v>
      </c>
      <c r="L64" s="12">
        <v>27180651.133137502</v>
      </c>
      <c r="M64" s="18">
        <v>0</v>
      </c>
    </row>
    <row r="65" spans="1:13" x14ac:dyDescent="0.25">
      <c r="A65" s="115" t="s">
        <v>51</v>
      </c>
      <c r="B65" s="15" t="s">
        <v>357</v>
      </c>
      <c r="C65" s="16" t="s">
        <v>0</v>
      </c>
      <c r="D65" s="12">
        <v>21373771.309999999</v>
      </c>
      <c r="E65" s="17">
        <v>21373771.309999999</v>
      </c>
      <c r="F65" s="13"/>
      <c r="G65" s="13"/>
      <c r="H65" s="13"/>
      <c r="I65" s="12">
        <v>41803463.141237304</v>
      </c>
      <c r="J65" s="17">
        <v>41803463.141237304</v>
      </c>
      <c r="K65" s="13"/>
      <c r="L65" s="13"/>
      <c r="M65" s="14"/>
    </row>
    <row r="66" spans="1:13" x14ac:dyDescent="0.25">
      <c r="A66" s="116"/>
      <c r="B66" s="15" t="s">
        <v>351</v>
      </c>
      <c r="C66" s="16" t="s">
        <v>0</v>
      </c>
      <c r="D66" s="12">
        <v>7108842.5300000003</v>
      </c>
      <c r="E66" s="17">
        <v>7108842.5300000003</v>
      </c>
      <c r="F66" s="13"/>
      <c r="G66" s="13"/>
      <c r="H66" s="13"/>
      <c r="I66" s="12">
        <v>13903687.485449901</v>
      </c>
      <c r="J66" s="17">
        <v>13903687.485449901</v>
      </c>
      <c r="K66" s="13"/>
      <c r="L66" s="13"/>
      <c r="M66" s="14"/>
    </row>
    <row r="67" spans="1:13" x14ac:dyDescent="0.25">
      <c r="A67" s="15" t="s">
        <v>52</v>
      </c>
      <c r="B67" s="15" t="s">
        <v>357</v>
      </c>
      <c r="C67" s="16" t="s">
        <v>0</v>
      </c>
      <c r="D67" s="12">
        <v>0</v>
      </c>
      <c r="E67" s="17">
        <v>0</v>
      </c>
      <c r="F67" s="17">
        <v>0</v>
      </c>
      <c r="G67" s="13"/>
      <c r="H67" s="13"/>
      <c r="I67" s="12">
        <v>0</v>
      </c>
      <c r="J67" s="17">
        <v>0</v>
      </c>
      <c r="K67" s="17">
        <v>0</v>
      </c>
      <c r="L67" s="13"/>
      <c r="M67" s="14"/>
    </row>
    <row r="68" spans="1:13" x14ac:dyDescent="0.25">
      <c r="A68" s="15" t="s">
        <v>53</v>
      </c>
      <c r="B68" s="15" t="s">
        <v>357</v>
      </c>
      <c r="C68" s="16" t="s">
        <v>0</v>
      </c>
      <c r="D68" s="12">
        <v>0</v>
      </c>
      <c r="E68" s="17">
        <v>0</v>
      </c>
      <c r="F68" s="17">
        <v>0</v>
      </c>
      <c r="G68" s="13"/>
      <c r="H68" s="13"/>
      <c r="I68" s="12">
        <v>0</v>
      </c>
      <c r="J68" s="17">
        <v>0</v>
      </c>
      <c r="K68" s="17">
        <v>0</v>
      </c>
      <c r="L68" s="13"/>
      <c r="M68" s="14"/>
    </row>
    <row r="69" spans="1:13" x14ac:dyDescent="0.25">
      <c r="A69" s="15" t="s">
        <v>54</v>
      </c>
      <c r="B69" s="15" t="s">
        <v>357</v>
      </c>
      <c r="C69" s="16" t="s">
        <v>0</v>
      </c>
      <c r="D69" s="12">
        <v>0</v>
      </c>
      <c r="E69" s="17">
        <v>0</v>
      </c>
      <c r="F69" s="17">
        <v>0</v>
      </c>
      <c r="G69" s="13"/>
      <c r="H69" s="13"/>
      <c r="I69" s="12">
        <v>0</v>
      </c>
      <c r="J69" s="17">
        <v>0</v>
      </c>
      <c r="K69" s="17">
        <v>0</v>
      </c>
      <c r="L69" s="13"/>
      <c r="M69" s="14"/>
    </row>
    <row r="70" spans="1:13" x14ac:dyDescent="0.25">
      <c r="A70" s="115" t="s">
        <v>55</v>
      </c>
      <c r="B70" s="15" t="s">
        <v>357</v>
      </c>
      <c r="C70" s="16" t="s">
        <v>0</v>
      </c>
      <c r="D70" s="12">
        <v>5029540.2699999996</v>
      </c>
      <c r="E70" s="17">
        <v>5029540.2699999996</v>
      </c>
      <c r="F70" s="13"/>
      <c r="G70" s="13"/>
      <c r="H70" s="13"/>
      <c r="I70" s="12">
        <v>9836925.7462741006</v>
      </c>
      <c r="J70" s="17">
        <v>9836925.7462741006</v>
      </c>
      <c r="K70" s="13"/>
      <c r="L70" s="13"/>
      <c r="M70" s="14"/>
    </row>
    <row r="71" spans="1:13" x14ac:dyDescent="0.25">
      <c r="A71" s="116"/>
      <c r="B71" s="15" t="s">
        <v>351</v>
      </c>
      <c r="C71" s="16" t="s">
        <v>0</v>
      </c>
      <c r="D71" s="12">
        <v>2007779.6</v>
      </c>
      <c r="E71" s="17">
        <v>2007779.6</v>
      </c>
      <c r="F71" s="13"/>
      <c r="G71" s="13"/>
      <c r="H71" s="13"/>
      <c r="I71" s="12">
        <v>3926875.5750679998</v>
      </c>
      <c r="J71" s="17">
        <v>3926875.5750679998</v>
      </c>
      <c r="K71" s="13"/>
      <c r="L71" s="13"/>
      <c r="M71" s="14"/>
    </row>
    <row r="72" spans="1:13" x14ac:dyDescent="0.25">
      <c r="A72" s="15" t="s">
        <v>56</v>
      </c>
      <c r="B72" s="15" t="s">
        <v>357</v>
      </c>
      <c r="C72" s="16" t="s">
        <v>0</v>
      </c>
      <c r="D72" s="12">
        <v>0</v>
      </c>
      <c r="E72" s="13"/>
      <c r="F72" s="17">
        <v>0</v>
      </c>
      <c r="G72" s="13"/>
      <c r="H72" s="13"/>
      <c r="I72" s="12">
        <v>0</v>
      </c>
      <c r="J72" s="13"/>
      <c r="K72" s="17">
        <v>0</v>
      </c>
      <c r="L72" s="13"/>
      <c r="M72" s="14"/>
    </row>
    <row r="73" spans="1:13" x14ac:dyDescent="0.25">
      <c r="A73" s="15" t="s">
        <v>57</v>
      </c>
      <c r="B73" s="15" t="s">
        <v>357</v>
      </c>
      <c r="C73" s="16" t="s">
        <v>0</v>
      </c>
      <c r="D73" s="12">
        <v>2840818.12</v>
      </c>
      <c r="E73" s="13"/>
      <c r="F73" s="13"/>
      <c r="G73" s="17">
        <v>2840818.12</v>
      </c>
      <c r="H73" s="13"/>
      <c r="I73" s="12">
        <v>5556157.3036396001</v>
      </c>
      <c r="J73" s="13"/>
      <c r="K73" s="13"/>
      <c r="L73" s="17">
        <v>5556157.3036396001</v>
      </c>
      <c r="M73" s="14"/>
    </row>
    <row r="74" spans="1:13" x14ac:dyDescent="0.25">
      <c r="A74" s="115" t="s">
        <v>301</v>
      </c>
      <c r="B74" s="15" t="s">
        <v>357</v>
      </c>
      <c r="C74" s="16" t="s">
        <v>0</v>
      </c>
      <c r="D74" s="12">
        <v>0</v>
      </c>
      <c r="E74" s="13"/>
      <c r="F74" s="13"/>
      <c r="G74" s="13"/>
      <c r="H74" s="17">
        <v>0</v>
      </c>
      <c r="I74" s="12">
        <v>0</v>
      </c>
      <c r="J74" s="13"/>
      <c r="K74" s="13"/>
      <c r="L74" s="13"/>
      <c r="M74" s="19">
        <v>0</v>
      </c>
    </row>
    <row r="75" spans="1:13" x14ac:dyDescent="0.25">
      <c r="A75" s="116"/>
      <c r="B75" s="15" t="s">
        <v>351</v>
      </c>
      <c r="C75" s="16" t="s">
        <v>0</v>
      </c>
      <c r="D75" s="12">
        <v>0</v>
      </c>
      <c r="E75" s="13"/>
      <c r="F75" s="13"/>
      <c r="G75" s="13"/>
      <c r="H75" s="17">
        <v>0</v>
      </c>
      <c r="I75" s="12">
        <v>0</v>
      </c>
      <c r="J75" s="13"/>
      <c r="K75" s="13"/>
      <c r="L75" s="13"/>
      <c r="M75" s="19">
        <v>0</v>
      </c>
    </row>
    <row r="76" spans="1:13" x14ac:dyDescent="0.25">
      <c r="A76" s="15" t="s">
        <v>58</v>
      </c>
      <c r="B76" s="15" t="s">
        <v>357</v>
      </c>
      <c r="C76" s="16" t="s">
        <v>0</v>
      </c>
      <c r="D76" s="12">
        <v>11056428.130000001</v>
      </c>
      <c r="E76" s="13"/>
      <c r="F76" s="13"/>
      <c r="G76" s="17">
        <v>11056428.130000001</v>
      </c>
      <c r="H76" s="13"/>
      <c r="I76" s="12">
        <v>21624493.8294979</v>
      </c>
      <c r="J76" s="13"/>
      <c r="K76" s="13"/>
      <c r="L76" s="17">
        <v>21624493.8294979</v>
      </c>
      <c r="M76" s="14"/>
    </row>
    <row r="77" spans="1:13" x14ac:dyDescent="0.25">
      <c r="A77" s="15" t="s">
        <v>59</v>
      </c>
      <c r="B77" s="15" t="s">
        <v>357</v>
      </c>
      <c r="C77" s="16" t="s">
        <v>0</v>
      </c>
      <c r="D77" s="12">
        <v>2505481.4</v>
      </c>
      <c r="E77" s="13"/>
      <c r="F77" s="17">
        <v>2505481.4</v>
      </c>
      <c r="G77" s="13"/>
      <c r="H77" s="13"/>
      <c r="I77" s="12">
        <v>4900295.6865619998</v>
      </c>
      <c r="J77" s="13"/>
      <c r="K77" s="17">
        <v>4900295.6865619998</v>
      </c>
      <c r="L77" s="13"/>
      <c r="M77" s="14"/>
    </row>
    <row r="78" spans="1:13" x14ac:dyDescent="0.25">
      <c r="A78" s="15" t="s">
        <v>60</v>
      </c>
      <c r="B78" s="15" t="s">
        <v>357</v>
      </c>
      <c r="C78" s="16" t="s">
        <v>0</v>
      </c>
      <c r="D78" s="12">
        <v>2983435.94</v>
      </c>
      <c r="E78" s="17">
        <v>2983435.94</v>
      </c>
      <c r="F78" s="13"/>
      <c r="G78" s="13"/>
      <c r="H78" s="13"/>
      <c r="I78" s="12">
        <v>5835093.5145301996</v>
      </c>
      <c r="J78" s="17">
        <v>5835093.5145301996</v>
      </c>
      <c r="K78" s="13"/>
      <c r="L78" s="13"/>
      <c r="M78" s="14"/>
    </row>
    <row r="79" spans="1:13" x14ac:dyDescent="0.25">
      <c r="A79" s="15" t="s">
        <v>61</v>
      </c>
      <c r="B79" s="15" t="s">
        <v>357</v>
      </c>
      <c r="C79" s="16" t="s">
        <v>0</v>
      </c>
      <c r="D79" s="12">
        <v>86956.51</v>
      </c>
      <c r="E79" s="17">
        <v>86956.51</v>
      </c>
      <c r="F79" s="13"/>
      <c r="G79" s="13"/>
      <c r="H79" s="13"/>
      <c r="I79" s="12">
        <v>170072.15095330001</v>
      </c>
      <c r="J79" s="17">
        <v>170072.15095330001</v>
      </c>
      <c r="K79" s="13"/>
      <c r="L79" s="13"/>
      <c r="M79" s="14"/>
    </row>
    <row r="80" spans="1:13" x14ac:dyDescent="0.25">
      <c r="A80" s="15" t="s">
        <v>62</v>
      </c>
      <c r="B80" s="15" t="s">
        <v>357</v>
      </c>
      <c r="C80" s="16" t="s">
        <v>0</v>
      </c>
      <c r="D80" s="12">
        <v>1889500.3</v>
      </c>
      <c r="E80" s="17">
        <v>1889500.3</v>
      </c>
      <c r="F80" s="13"/>
      <c r="G80" s="13"/>
      <c r="H80" s="13"/>
      <c r="I80" s="12">
        <v>3695541.3717490002</v>
      </c>
      <c r="J80" s="17">
        <v>3695541.3717490002</v>
      </c>
      <c r="K80" s="13"/>
      <c r="L80" s="13"/>
      <c r="M80" s="14"/>
    </row>
    <row r="81" spans="1:13" x14ac:dyDescent="0.25">
      <c r="A81" s="115" t="s">
        <v>63</v>
      </c>
      <c r="B81" s="15" t="s">
        <v>357</v>
      </c>
      <c r="C81" s="16" t="s">
        <v>0</v>
      </c>
      <c r="D81" s="12">
        <v>1913769.76</v>
      </c>
      <c r="E81" s="17">
        <v>1913769.76</v>
      </c>
      <c r="F81" s="13"/>
      <c r="G81" s="13"/>
      <c r="H81" s="13"/>
      <c r="I81" s="12">
        <v>3743008.3097008001</v>
      </c>
      <c r="J81" s="17">
        <v>3743008.3097008001</v>
      </c>
      <c r="K81" s="13"/>
      <c r="L81" s="13"/>
      <c r="M81" s="14"/>
    </row>
    <row r="82" spans="1:13" x14ac:dyDescent="0.25">
      <c r="A82" s="116"/>
      <c r="B82" s="15" t="s">
        <v>351</v>
      </c>
      <c r="C82" s="16" t="s">
        <v>0</v>
      </c>
      <c r="D82" s="12">
        <v>5600498.9699999997</v>
      </c>
      <c r="E82" s="17">
        <v>5600498.9699999997</v>
      </c>
      <c r="F82" s="13"/>
      <c r="G82" s="13"/>
      <c r="H82" s="13"/>
      <c r="I82" s="12">
        <v>10953623.900495101</v>
      </c>
      <c r="J82" s="17">
        <v>10953623.900495101</v>
      </c>
      <c r="K82" s="13"/>
      <c r="L82" s="13"/>
      <c r="M82" s="14"/>
    </row>
    <row r="83" spans="1:13" x14ac:dyDescent="0.25">
      <c r="A83" s="116"/>
      <c r="B83" s="15" t="s">
        <v>349</v>
      </c>
      <c r="C83" s="16" t="s">
        <v>0</v>
      </c>
      <c r="D83" s="12">
        <v>1207679.3500000001</v>
      </c>
      <c r="E83" s="17">
        <v>1207679.3500000001</v>
      </c>
      <c r="F83" s="13"/>
      <c r="G83" s="13"/>
      <c r="H83" s="13"/>
      <c r="I83" s="12">
        <v>2362015.5031105001</v>
      </c>
      <c r="J83" s="17">
        <v>2362015.5031105001</v>
      </c>
      <c r="K83" s="13"/>
      <c r="L83" s="13"/>
      <c r="M83" s="14"/>
    </row>
    <row r="84" spans="1:13" x14ac:dyDescent="0.25">
      <c r="A84" s="15" t="s">
        <v>64</v>
      </c>
      <c r="B84" s="15" t="s">
        <v>357</v>
      </c>
      <c r="C84" s="16" t="s">
        <v>0</v>
      </c>
      <c r="D84" s="12">
        <v>9405535.7300000004</v>
      </c>
      <c r="E84" s="17">
        <v>9405535.7300000004</v>
      </c>
      <c r="F84" s="13"/>
      <c r="G84" s="13"/>
      <c r="H84" s="13"/>
      <c r="I84" s="12">
        <v>18395628.946805902</v>
      </c>
      <c r="J84" s="17">
        <v>18395628.946805902</v>
      </c>
      <c r="K84" s="13"/>
      <c r="L84" s="13"/>
      <c r="M84" s="14"/>
    </row>
    <row r="85" spans="1:13" x14ac:dyDescent="0.25">
      <c r="A85" s="15" t="s">
        <v>65</v>
      </c>
      <c r="B85" s="15" t="s">
        <v>357</v>
      </c>
      <c r="C85" s="16" t="s">
        <v>0</v>
      </c>
      <c r="D85" s="12">
        <v>16083184.91</v>
      </c>
      <c r="E85" s="17">
        <v>16083184.91</v>
      </c>
      <c r="F85" s="13"/>
      <c r="G85" s="13"/>
      <c r="H85" s="13"/>
      <c r="I85" s="12">
        <v>31455975.542525299</v>
      </c>
      <c r="J85" s="17">
        <v>31455975.542525299</v>
      </c>
      <c r="K85" s="13"/>
      <c r="L85" s="13"/>
      <c r="M85" s="14"/>
    </row>
    <row r="86" spans="1:13" x14ac:dyDescent="0.25">
      <c r="A86" s="15" t="s">
        <v>66</v>
      </c>
      <c r="B86" s="15" t="s">
        <v>357</v>
      </c>
      <c r="C86" s="16" t="s">
        <v>0</v>
      </c>
      <c r="D86" s="12">
        <v>10000000</v>
      </c>
      <c r="E86" s="17">
        <v>10000000</v>
      </c>
      <c r="F86" s="13"/>
      <c r="G86" s="13"/>
      <c r="H86" s="13"/>
      <c r="I86" s="12">
        <v>19558300</v>
      </c>
      <c r="J86" s="17">
        <v>19558300</v>
      </c>
      <c r="K86" s="13"/>
      <c r="L86" s="13"/>
      <c r="M86" s="14"/>
    </row>
    <row r="87" spans="1:13" x14ac:dyDescent="0.25">
      <c r="A87" s="115" t="s">
        <v>67</v>
      </c>
      <c r="B87" s="15" t="s">
        <v>357</v>
      </c>
      <c r="C87" s="16" t="s">
        <v>0</v>
      </c>
      <c r="D87" s="12">
        <v>16677132.42</v>
      </c>
      <c r="E87" s="17">
        <v>16677132.42</v>
      </c>
      <c r="F87" s="13"/>
      <c r="G87" s="13"/>
      <c r="H87" s="13"/>
      <c r="I87" s="12">
        <v>32617635.901008599</v>
      </c>
      <c r="J87" s="17">
        <v>32617635.901008599</v>
      </c>
      <c r="K87" s="13"/>
      <c r="L87" s="13"/>
      <c r="M87" s="14"/>
    </row>
    <row r="88" spans="1:13" x14ac:dyDescent="0.25">
      <c r="A88" s="116"/>
      <c r="B88" s="15" t="s">
        <v>351</v>
      </c>
      <c r="C88" s="16" t="s">
        <v>0</v>
      </c>
      <c r="D88" s="12">
        <v>2631578.94</v>
      </c>
      <c r="E88" s="17">
        <v>2631578.94</v>
      </c>
      <c r="F88" s="13"/>
      <c r="G88" s="13"/>
      <c r="H88" s="13"/>
      <c r="I88" s="12">
        <v>5146921.0382201998</v>
      </c>
      <c r="J88" s="17">
        <v>5146921.0382201998</v>
      </c>
      <c r="K88" s="13"/>
      <c r="L88" s="13"/>
      <c r="M88" s="14"/>
    </row>
    <row r="89" spans="1:13" x14ac:dyDescent="0.25">
      <c r="A89" s="115" t="s">
        <v>68</v>
      </c>
      <c r="B89" s="15" t="s">
        <v>357</v>
      </c>
      <c r="C89" s="16" t="s">
        <v>0</v>
      </c>
      <c r="D89" s="12">
        <v>106458954.34</v>
      </c>
      <c r="E89" s="17">
        <v>106458954.34</v>
      </c>
      <c r="F89" s="13"/>
      <c r="G89" s="13"/>
      <c r="H89" s="13"/>
      <c r="I89" s="12">
        <v>208215616.66680199</v>
      </c>
      <c r="J89" s="17">
        <v>208215616.66680199</v>
      </c>
      <c r="K89" s="13"/>
      <c r="L89" s="13"/>
      <c r="M89" s="14"/>
    </row>
    <row r="90" spans="1:13" x14ac:dyDescent="0.25">
      <c r="A90" s="116"/>
      <c r="B90" s="15" t="s">
        <v>351</v>
      </c>
      <c r="C90" s="16" t="s">
        <v>0</v>
      </c>
      <c r="D90" s="12">
        <v>600000</v>
      </c>
      <c r="E90" s="17">
        <v>600000</v>
      </c>
      <c r="F90" s="13"/>
      <c r="G90" s="13"/>
      <c r="H90" s="13"/>
      <c r="I90" s="12">
        <v>1173498</v>
      </c>
      <c r="J90" s="17">
        <v>1173498</v>
      </c>
      <c r="K90" s="13"/>
      <c r="L90" s="13"/>
      <c r="M90" s="14"/>
    </row>
    <row r="91" spans="1:13" x14ac:dyDescent="0.25">
      <c r="A91" s="15" t="s">
        <v>69</v>
      </c>
      <c r="B91" s="15" t="s">
        <v>357</v>
      </c>
      <c r="C91" s="16" t="s">
        <v>0</v>
      </c>
      <c r="D91" s="12">
        <v>51279802.359999999</v>
      </c>
      <c r="E91" s="17">
        <v>51279802.359999999</v>
      </c>
      <c r="F91" s="13"/>
      <c r="G91" s="13"/>
      <c r="H91" s="13"/>
      <c r="I91" s="12">
        <v>100294575.849759</v>
      </c>
      <c r="J91" s="17">
        <v>100294575.849759</v>
      </c>
      <c r="K91" s="13"/>
      <c r="L91" s="13"/>
      <c r="M91" s="14"/>
    </row>
    <row r="92" spans="1:13" x14ac:dyDescent="0.25">
      <c r="A92" s="15" t="s">
        <v>70</v>
      </c>
      <c r="B92" s="15" t="s">
        <v>357</v>
      </c>
      <c r="C92" s="16" t="s">
        <v>0</v>
      </c>
      <c r="D92" s="12">
        <v>53790137.210000001</v>
      </c>
      <c r="E92" s="17">
        <v>53790137.210000001</v>
      </c>
      <c r="F92" s="13"/>
      <c r="G92" s="13"/>
      <c r="H92" s="13"/>
      <c r="I92" s="12">
        <v>105204364.059434</v>
      </c>
      <c r="J92" s="17">
        <v>105204364.059434</v>
      </c>
      <c r="K92" s="13"/>
      <c r="L92" s="13"/>
      <c r="M92" s="14"/>
    </row>
    <row r="93" spans="1:13" x14ac:dyDescent="0.25">
      <c r="A93" s="15" t="s">
        <v>71</v>
      </c>
      <c r="B93" s="15" t="s">
        <v>357</v>
      </c>
      <c r="C93" s="16" t="s">
        <v>0</v>
      </c>
      <c r="D93" s="12">
        <v>57183455.149999999</v>
      </c>
      <c r="E93" s="17">
        <v>21638500.91</v>
      </c>
      <c r="F93" s="17">
        <v>35544954.240000002</v>
      </c>
      <c r="G93" s="13"/>
      <c r="H93" s="13"/>
      <c r="I93" s="12">
        <v>111841117.086025</v>
      </c>
      <c r="J93" s="17">
        <v>42321229.234805301</v>
      </c>
      <c r="K93" s="17">
        <v>69519887.851219207</v>
      </c>
      <c r="L93" s="13"/>
      <c r="M93" s="14"/>
    </row>
    <row r="94" spans="1:13" x14ac:dyDescent="0.25">
      <c r="A94" s="15" t="s">
        <v>72</v>
      </c>
      <c r="B94" s="15" t="s">
        <v>357</v>
      </c>
      <c r="C94" s="16" t="s">
        <v>0</v>
      </c>
      <c r="D94" s="12">
        <v>119978.68</v>
      </c>
      <c r="E94" s="17">
        <v>119978.68</v>
      </c>
      <c r="F94" s="13"/>
      <c r="G94" s="13"/>
      <c r="H94" s="13"/>
      <c r="I94" s="12">
        <v>234657.90170439999</v>
      </c>
      <c r="J94" s="17">
        <v>234657.90170439999</v>
      </c>
      <c r="K94" s="13"/>
      <c r="L94" s="13"/>
      <c r="M94" s="14"/>
    </row>
    <row r="95" spans="1:13" x14ac:dyDescent="0.25">
      <c r="A95" s="15" t="s">
        <v>73</v>
      </c>
      <c r="B95" s="15" t="s">
        <v>357</v>
      </c>
      <c r="C95" s="16" t="s">
        <v>0</v>
      </c>
      <c r="D95" s="12">
        <v>0</v>
      </c>
      <c r="E95" s="17">
        <v>0</v>
      </c>
      <c r="F95" s="17">
        <v>0</v>
      </c>
      <c r="G95" s="13"/>
      <c r="H95" s="13"/>
      <c r="I95" s="12">
        <v>0</v>
      </c>
      <c r="J95" s="17">
        <v>0</v>
      </c>
      <c r="K95" s="17">
        <v>0</v>
      </c>
      <c r="L95" s="13"/>
      <c r="M95" s="14"/>
    </row>
    <row r="96" spans="1:13" x14ac:dyDescent="0.25">
      <c r="A96" s="15" t="s">
        <v>74</v>
      </c>
      <c r="B96" s="15" t="s">
        <v>357</v>
      </c>
      <c r="C96" s="16" t="s">
        <v>0</v>
      </c>
      <c r="D96" s="12">
        <v>4150616.2</v>
      </c>
      <c r="E96" s="17">
        <v>4150616.2</v>
      </c>
      <c r="F96" s="13"/>
      <c r="G96" s="13"/>
      <c r="H96" s="13"/>
      <c r="I96" s="12">
        <v>8117899.6824460002</v>
      </c>
      <c r="J96" s="17">
        <v>8117899.6824460002</v>
      </c>
      <c r="K96" s="13"/>
      <c r="L96" s="13"/>
      <c r="M96" s="14"/>
    </row>
    <row r="97" spans="1:13" x14ac:dyDescent="0.25">
      <c r="A97" s="115" t="s">
        <v>75</v>
      </c>
      <c r="B97" s="15" t="s">
        <v>357</v>
      </c>
      <c r="C97" s="16" t="s">
        <v>0</v>
      </c>
      <c r="D97" s="12">
        <v>2139284.83</v>
      </c>
      <c r="E97" s="17">
        <v>2139284.83</v>
      </c>
      <c r="F97" s="13"/>
      <c r="G97" s="13"/>
      <c r="H97" s="13"/>
      <c r="I97" s="12">
        <v>4184077.4490589001</v>
      </c>
      <c r="J97" s="17">
        <v>4184077.4490589001</v>
      </c>
      <c r="K97" s="13"/>
      <c r="L97" s="13"/>
      <c r="M97" s="14"/>
    </row>
    <row r="98" spans="1:13" x14ac:dyDescent="0.25">
      <c r="A98" s="116"/>
      <c r="B98" s="15" t="s">
        <v>351</v>
      </c>
      <c r="C98" s="16" t="s">
        <v>0</v>
      </c>
      <c r="D98" s="12">
        <v>1219542.28</v>
      </c>
      <c r="E98" s="17">
        <v>1219542.28</v>
      </c>
      <c r="F98" s="13"/>
      <c r="G98" s="13"/>
      <c r="H98" s="13"/>
      <c r="I98" s="12">
        <v>2385217.3774923999</v>
      </c>
      <c r="J98" s="17">
        <v>2385217.3774923999</v>
      </c>
      <c r="K98" s="13"/>
      <c r="L98" s="13"/>
      <c r="M98" s="14"/>
    </row>
    <row r="99" spans="1:13" x14ac:dyDescent="0.25">
      <c r="A99" s="15" t="s">
        <v>76</v>
      </c>
      <c r="B99" s="15" t="s">
        <v>357</v>
      </c>
      <c r="C99" s="16" t="s">
        <v>0</v>
      </c>
      <c r="D99" s="12">
        <v>4615514.34</v>
      </c>
      <c r="E99" s="17">
        <v>4615514.34</v>
      </c>
      <c r="F99" s="13"/>
      <c r="G99" s="13"/>
      <c r="H99" s="13"/>
      <c r="I99" s="12">
        <v>9027161.4116021991</v>
      </c>
      <c r="J99" s="17">
        <v>9027161.4116021991</v>
      </c>
      <c r="K99" s="13"/>
      <c r="L99" s="13"/>
      <c r="M99" s="14"/>
    </row>
    <row r="100" spans="1:13" x14ac:dyDescent="0.25">
      <c r="A100" s="15" t="s">
        <v>77</v>
      </c>
      <c r="B100" s="15" t="s">
        <v>357</v>
      </c>
      <c r="C100" s="16" t="s">
        <v>0</v>
      </c>
      <c r="D100" s="12">
        <v>0</v>
      </c>
      <c r="E100" s="17">
        <v>0</v>
      </c>
      <c r="F100" s="17">
        <v>0</v>
      </c>
      <c r="G100" s="13"/>
      <c r="H100" s="13"/>
      <c r="I100" s="12">
        <v>0</v>
      </c>
      <c r="J100" s="17">
        <v>0</v>
      </c>
      <c r="K100" s="17">
        <v>0</v>
      </c>
      <c r="L100" s="13"/>
      <c r="M100" s="14"/>
    </row>
    <row r="101" spans="1:13" x14ac:dyDescent="0.25">
      <c r="A101" s="15" t="s">
        <v>78</v>
      </c>
      <c r="B101" s="15" t="s">
        <v>357</v>
      </c>
      <c r="C101" s="16" t="s">
        <v>0</v>
      </c>
      <c r="D101" s="12">
        <v>0</v>
      </c>
      <c r="E101" s="17">
        <v>0</v>
      </c>
      <c r="F101" s="17">
        <v>0</v>
      </c>
      <c r="G101" s="13"/>
      <c r="H101" s="13"/>
      <c r="I101" s="12">
        <v>0</v>
      </c>
      <c r="J101" s="17">
        <v>0</v>
      </c>
      <c r="K101" s="17">
        <v>0</v>
      </c>
      <c r="L101" s="13"/>
      <c r="M101" s="14"/>
    </row>
    <row r="102" spans="1:13" x14ac:dyDescent="0.25">
      <c r="A102" s="115" t="s">
        <v>79</v>
      </c>
      <c r="B102" s="15" t="s">
        <v>357</v>
      </c>
      <c r="C102" s="16" t="s">
        <v>0</v>
      </c>
      <c r="D102" s="12">
        <v>8044810.6299999999</v>
      </c>
      <c r="E102" s="17">
        <v>8044810.6299999999</v>
      </c>
      <c r="F102" s="13"/>
      <c r="G102" s="13"/>
      <c r="H102" s="13"/>
      <c r="I102" s="12">
        <v>15734281.974472901</v>
      </c>
      <c r="J102" s="17">
        <v>15734281.974472901</v>
      </c>
      <c r="K102" s="13"/>
      <c r="L102" s="13"/>
      <c r="M102" s="14"/>
    </row>
    <row r="103" spans="1:13" x14ac:dyDescent="0.25">
      <c r="A103" s="116"/>
      <c r="B103" s="15" t="s">
        <v>351</v>
      </c>
      <c r="C103" s="16" t="s">
        <v>0</v>
      </c>
      <c r="D103" s="12">
        <v>1535632.82</v>
      </c>
      <c r="E103" s="17">
        <v>1535632.82</v>
      </c>
      <c r="F103" s="13"/>
      <c r="G103" s="13"/>
      <c r="H103" s="13"/>
      <c r="I103" s="12">
        <v>3003436.7383405999</v>
      </c>
      <c r="J103" s="17">
        <v>3003436.7383405999</v>
      </c>
      <c r="K103" s="13"/>
      <c r="L103" s="13"/>
      <c r="M103" s="14"/>
    </row>
    <row r="104" spans="1:13" x14ac:dyDescent="0.25">
      <c r="A104" s="115" t="s">
        <v>80</v>
      </c>
      <c r="B104" s="15" t="s">
        <v>357</v>
      </c>
      <c r="C104" s="16" t="s">
        <v>0</v>
      </c>
      <c r="D104" s="12">
        <v>0</v>
      </c>
      <c r="E104" s="13"/>
      <c r="F104" s="13"/>
      <c r="G104" s="13"/>
      <c r="H104" s="17">
        <v>0</v>
      </c>
      <c r="I104" s="12">
        <v>0</v>
      </c>
      <c r="J104" s="13"/>
      <c r="K104" s="13"/>
      <c r="L104" s="13"/>
      <c r="M104" s="19">
        <v>0</v>
      </c>
    </row>
    <row r="105" spans="1:13" x14ac:dyDescent="0.25">
      <c r="A105" s="116"/>
      <c r="B105" s="15" t="s">
        <v>351</v>
      </c>
      <c r="C105" s="16" t="s">
        <v>0</v>
      </c>
      <c r="D105" s="12">
        <v>0</v>
      </c>
      <c r="E105" s="13"/>
      <c r="F105" s="13"/>
      <c r="G105" s="13"/>
      <c r="H105" s="17">
        <v>0</v>
      </c>
      <c r="I105" s="12">
        <v>0</v>
      </c>
      <c r="J105" s="13"/>
      <c r="K105" s="13"/>
      <c r="L105" s="13"/>
      <c r="M105" s="19">
        <v>0</v>
      </c>
    </row>
    <row r="106" spans="1:13" x14ac:dyDescent="0.25">
      <c r="A106" s="15" t="s">
        <v>81</v>
      </c>
      <c r="B106" s="15" t="s">
        <v>357</v>
      </c>
      <c r="C106" s="16" t="s">
        <v>0</v>
      </c>
      <c r="D106" s="12">
        <v>1868600.1</v>
      </c>
      <c r="E106" s="17">
        <v>1868600.1</v>
      </c>
      <c r="F106" s="13"/>
      <c r="G106" s="13"/>
      <c r="H106" s="13"/>
      <c r="I106" s="12">
        <v>3654664.1335829999</v>
      </c>
      <c r="J106" s="17">
        <v>3654664.1335829999</v>
      </c>
      <c r="K106" s="13"/>
      <c r="L106" s="13"/>
      <c r="M106" s="14"/>
    </row>
    <row r="107" spans="1:13" x14ac:dyDescent="0.25">
      <c r="A107" s="15" t="s">
        <v>82</v>
      </c>
      <c r="B107" s="15" t="s">
        <v>357</v>
      </c>
      <c r="C107" s="16" t="s">
        <v>0</v>
      </c>
      <c r="D107" s="12">
        <v>0</v>
      </c>
      <c r="E107" s="17">
        <v>0</v>
      </c>
      <c r="F107" s="17">
        <v>0</v>
      </c>
      <c r="G107" s="13"/>
      <c r="H107" s="13"/>
      <c r="I107" s="12">
        <v>0</v>
      </c>
      <c r="J107" s="17">
        <v>0</v>
      </c>
      <c r="K107" s="17">
        <v>0</v>
      </c>
      <c r="L107" s="13"/>
      <c r="M107" s="14"/>
    </row>
    <row r="108" spans="1:13" x14ac:dyDescent="0.25">
      <c r="A108" s="107" t="s">
        <v>302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9"/>
    </row>
    <row r="109" spans="1:13" x14ac:dyDescent="0.25">
      <c r="A109" s="105" t="s">
        <v>0</v>
      </c>
      <c r="B109" s="106"/>
      <c r="C109" s="106"/>
      <c r="D109" s="12">
        <v>1115744632.95</v>
      </c>
      <c r="E109" s="12">
        <v>622237862.59000003</v>
      </c>
      <c r="F109" s="12">
        <v>493506770.36000001</v>
      </c>
      <c r="G109" s="13"/>
      <c r="H109" s="13"/>
      <c r="I109" s="12">
        <v>2182206825.4626002</v>
      </c>
      <c r="J109" s="12">
        <v>1216991478.7894001</v>
      </c>
      <c r="K109" s="12">
        <v>965215346.67319906</v>
      </c>
      <c r="L109" s="13"/>
      <c r="M109" s="14"/>
    </row>
    <row r="110" spans="1:13" x14ac:dyDescent="0.25">
      <c r="A110" s="105" t="s">
        <v>2</v>
      </c>
      <c r="B110" s="106"/>
      <c r="C110" s="106"/>
      <c r="D110" s="12">
        <v>336073.72</v>
      </c>
      <c r="E110" s="12">
        <v>336073.72</v>
      </c>
      <c r="F110" s="13"/>
      <c r="G110" s="13"/>
      <c r="H110" s="13"/>
      <c r="I110" s="12">
        <v>600935.43517432001</v>
      </c>
      <c r="J110" s="12">
        <v>600935.43517432001</v>
      </c>
      <c r="K110" s="13"/>
      <c r="L110" s="13"/>
      <c r="M110" s="14"/>
    </row>
    <row r="111" spans="1:13" x14ac:dyDescent="0.25">
      <c r="A111" s="115" t="s">
        <v>83</v>
      </c>
      <c r="B111" s="15" t="s">
        <v>357</v>
      </c>
      <c r="C111" s="16" t="s">
        <v>0</v>
      </c>
      <c r="D111" s="12">
        <v>25263157.920000002</v>
      </c>
      <c r="E111" s="13"/>
      <c r="F111" s="17">
        <v>25263157.920000002</v>
      </c>
      <c r="G111" s="13"/>
      <c r="H111" s="13"/>
      <c r="I111" s="12">
        <v>49410442.154673599</v>
      </c>
      <c r="J111" s="13"/>
      <c r="K111" s="17">
        <v>49410442.154673599</v>
      </c>
      <c r="L111" s="13"/>
      <c r="M111" s="14"/>
    </row>
    <row r="112" spans="1:13" x14ac:dyDescent="0.25">
      <c r="A112" s="116"/>
      <c r="B112" s="15" t="s">
        <v>351</v>
      </c>
      <c r="C112" s="16" t="s">
        <v>0</v>
      </c>
      <c r="D112" s="12">
        <v>17894736.84</v>
      </c>
      <c r="E112" s="13"/>
      <c r="F112" s="17">
        <v>17894736.84</v>
      </c>
      <c r="G112" s="13"/>
      <c r="H112" s="13"/>
      <c r="I112" s="12">
        <v>34999063.153777197</v>
      </c>
      <c r="J112" s="13"/>
      <c r="K112" s="17">
        <v>34999063.153777197</v>
      </c>
      <c r="L112" s="13"/>
      <c r="M112" s="14"/>
    </row>
    <row r="113" spans="1:13" x14ac:dyDescent="0.25">
      <c r="A113" s="116"/>
      <c r="B113" s="15" t="s">
        <v>349</v>
      </c>
      <c r="C113" s="16" t="s">
        <v>0</v>
      </c>
      <c r="D113" s="12">
        <v>37894736.840000004</v>
      </c>
      <c r="E113" s="13"/>
      <c r="F113" s="17">
        <v>37894736.840000004</v>
      </c>
      <c r="G113" s="13"/>
      <c r="H113" s="13"/>
      <c r="I113" s="12">
        <v>74115663.153777197</v>
      </c>
      <c r="J113" s="13"/>
      <c r="K113" s="17">
        <v>74115663.153777197</v>
      </c>
      <c r="L113" s="13"/>
      <c r="M113" s="14"/>
    </row>
    <row r="114" spans="1:13" x14ac:dyDescent="0.25">
      <c r="A114" s="116"/>
      <c r="B114" s="15" t="s">
        <v>352</v>
      </c>
      <c r="C114" s="16" t="s">
        <v>0</v>
      </c>
      <c r="D114" s="12">
        <v>29210526.32</v>
      </c>
      <c r="E114" s="13"/>
      <c r="F114" s="17">
        <v>29210526.32</v>
      </c>
      <c r="G114" s="13"/>
      <c r="H114" s="13"/>
      <c r="I114" s="12">
        <v>57130823.692445599</v>
      </c>
      <c r="J114" s="13"/>
      <c r="K114" s="17">
        <v>57130823.692445599</v>
      </c>
      <c r="L114" s="13"/>
      <c r="M114" s="14"/>
    </row>
    <row r="115" spans="1:13" x14ac:dyDescent="0.25">
      <c r="A115" s="116"/>
      <c r="B115" s="15" t="s">
        <v>350</v>
      </c>
      <c r="C115" s="16" t="s">
        <v>0</v>
      </c>
      <c r="D115" s="12">
        <v>35000000</v>
      </c>
      <c r="E115" s="13"/>
      <c r="F115" s="17">
        <v>35000000</v>
      </c>
      <c r="G115" s="13"/>
      <c r="H115" s="13"/>
      <c r="I115" s="12">
        <v>68454050</v>
      </c>
      <c r="J115" s="13"/>
      <c r="K115" s="17">
        <v>68454050</v>
      </c>
      <c r="L115" s="13"/>
      <c r="M115" s="14"/>
    </row>
    <row r="116" spans="1:13" x14ac:dyDescent="0.25">
      <c r="A116" s="116"/>
      <c r="B116" s="15" t="s">
        <v>353</v>
      </c>
      <c r="C116" s="16" t="s">
        <v>0</v>
      </c>
      <c r="D116" s="12">
        <v>5000000</v>
      </c>
      <c r="E116" s="13"/>
      <c r="F116" s="17">
        <v>5000000</v>
      </c>
      <c r="G116" s="13"/>
      <c r="H116" s="13"/>
      <c r="I116" s="12">
        <v>9779150</v>
      </c>
      <c r="J116" s="13"/>
      <c r="K116" s="17">
        <v>9779150</v>
      </c>
      <c r="L116" s="13"/>
      <c r="M116" s="14"/>
    </row>
    <row r="117" spans="1:13" x14ac:dyDescent="0.25">
      <c r="A117" s="15" t="s">
        <v>84</v>
      </c>
      <c r="B117" s="15" t="s">
        <v>357</v>
      </c>
      <c r="C117" s="16" t="s">
        <v>0</v>
      </c>
      <c r="D117" s="12">
        <v>47000000</v>
      </c>
      <c r="E117" s="13"/>
      <c r="F117" s="17">
        <v>47000000</v>
      </c>
      <c r="G117" s="13"/>
      <c r="H117" s="13"/>
      <c r="I117" s="12">
        <v>91924010</v>
      </c>
      <c r="J117" s="13"/>
      <c r="K117" s="17">
        <v>91924010</v>
      </c>
      <c r="L117" s="13"/>
      <c r="M117" s="14"/>
    </row>
    <row r="118" spans="1:13" x14ac:dyDescent="0.25">
      <c r="A118" s="115" t="s">
        <v>85</v>
      </c>
      <c r="B118" s="15" t="s">
        <v>357</v>
      </c>
      <c r="C118" s="16" t="s">
        <v>0</v>
      </c>
      <c r="D118" s="12">
        <v>7435897.4000000004</v>
      </c>
      <c r="E118" s="13"/>
      <c r="F118" s="17">
        <v>7435897.4000000004</v>
      </c>
      <c r="G118" s="13"/>
      <c r="H118" s="13"/>
      <c r="I118" s="12">
        <v>14543351.211842</v>
      </c>
      <c r="J118" s="13"/>
      <c r="K118" s="17">
        <v>14543351.211842</v>
      </c>
      <c r="L118" s="13"/>
      <c r="M118" s="14"/>
    </row>
    <row r="119" spans="1:13" x14ac:dyDescent="0.25">
      <c r="A119" s="116"/>
      <c r="B119" s="15" t="s">
        <v>351</v>
      </c>
      <c r="C119" s="16" t="s">
        <v>0</v>
      </c>
      <c r="D119" s="12">
        <v>2307692.2799999998</v>
      </c>
      <c r="E119" s="13"/>
      <c r="F119" s="17">
        <v>2307692.2799999998</v>
      </c>
      <c r="G119" s="13"/>
      <c r="H119" s="13"/>
      <c r="I119" s="12">
        <v>4513453.7919923998</v>
      </c>
      <c r="J119" s="13"/>
      <c r="K119" s="17">
        <v>4513453.7919923998</v>
      </c>
      <c r="L119" s="13"/>
      <c r="M119" s="14"/>
    </row>
    <row r="120" spans="1:13" x14ac:dyDescent="0.25">
      <c r="A120" s="116"/>
      <c r="B120" s="15" t="s">
        <v>349</v>
      </c>
      <c r="C120" s="16" t="s">
        <v>0</v>
      </c>
      <c r="D120" s="12">
        <v>14384615.359999999</v>
      </c>
      <c r="E120" s="13"/>
      <c r="F120" s="17">
        <v>14384615.359999999</v>
      </c>
      <c r="G120" s="13"/>
      <c r="H120" s="13"/>
      <c r="I120" s="12">
        <v>28133862.259548798</v>
      </c>
      <c r="J120" s="13"/>
      <c r="K120" s="17">
        <v>28133862.259548798</v>
      </c>
      <c r="L120" s="13"/>
      <c r="M120" s="14"/>
    </row>
    <row r="121" spans="1:13" x14ac:dyDescent="0.25">
      <c r="A121" s="116"/>
      <c r="B121" s="15" t="s">
        <v>352</v>
      </c>
      <c r="C121" s="16" t="s">
        <v>0</v>
      </c>
      <c r="D121" s="12">
        <v>13076923.1</v>
      </c>
      <c r="E121" s="13"/>
      <c r="F121" s="17">
        <v>13076923.1</v>
      </c>
      <c r="G121" s="13"/>
      <c r="H121" s="13"/>
      <c r="I121" s="12">
        <v>25576238.506673001</v>
      </c>
      <c r="J121" s="13"/>
      <c r="K121" s="17">
        <v>25576238.506673001</v>
      </c>
      <c r="L121" s="13"/>
      <c r="M121" s="14"/>
    </row>
    <row r="122" spans="1:13" x14ac:dyDescent="0.25">
      <c r="A122" s="116"/>
      <c r="B122" s="15" t="s">
        <v>350</v>
      </c>
      <c r="C122" s="16" t="s">
        <v>0</v>
      </c>
      <c r="D122" s="12">
        <v>25846153.84</v>
      </c>
      <c r="E122" s="13"/>
      <c r="F122" s="17">
        <v>25846153.84</v>
      </c>
      <c r="G122" s="13"/>
      <c r="H122" s="13"/>
      <c r="I122" s="12">
        <v>50550683.064887203</v>
      </c>
      <c r="J122" s="13"/>
      <c r="K122" s="17">
        <v>50550683.064887203</v>
      </c>
      <c r="L122" s="13"/>
      <c r="M122" s="14"/>
    </row>
    <row r="123" spans="1:13" x14ac:dyDescent="0.25">
      <c r="A123" s="116"/>
      <c r="B123" s="15" t="s">
        <v>353</v>
      </c>
      <c r="C123" s="16" t="s">
        <v>0</v>
      </c>
      <c r="D123" s="12">
        <v>13641025.640000001</v>
      </c>
      <c r="E123" s="13"/>
      <c r="F123" s="17">
        <v>13641025.640000001</v>
      </c>
      <c r="G123" s="13"/>
      <c r="H123" s="13"/>
      <c r="I123" s="12">
        <v>26679527.177481201</v>
      </c>
      <c r="J123" s="13"/>
      <c r="K123" s="17">
        <v>26679527.177481201</v>
      </c>
      <c r="L123" s="13"/>
      <c r="M123" s="14"/>
    </row>
    <row r="124" spans="1:13" x14ac:dyDescent="0.25">
      <c r="A124" s="116"/>
      <c r="B124" s="15" t="s">
        <v>354</v>
      </c>
      <c r="C124" s="16" t="s">
        <v>0</v>
      </c>
      <c r="D124" s="12">
        <v>8101825.9299999997</v>
      </c>
      <c r="E124" s="13"/>
      <c r="F124" s="17">
        <v>8101825.9299999997</v>
      </c>
      <c r="G124" s="13"/>
      <c r="H124" s="13"/>
      <c r="I124" s="12">
        <v>15845794.2086719</v>
      </c>
      <c r="J124" s="13"/>
      <c r="K124" s="17">
        <v>15845794.2086719</v>
      </c>
      <c r="L124" s="13"/>
      <c r="M124" s="14"/>
    </row>
    <row r="125" spans="1:13" x14ac:dyDescent="0.25">
      <c r="A125" s="116"/>
      <c r="B125" s="15" t="s">
        <v>355</v>
      </c>
      <c r="C125" s="16" t="s">
        <v>0</v>
      </c>
      <c r="D125" s="12">
        <v>4138033.72</v>
      </c>
      <c r="E125" s="13"/>
      <c r="F125" s="17">
        <v>4138033.72</v>
      </c>
      <c r="G125" s="13"/>
      <c r="H125" s="13"/>
      <c r="I125" s="12">
        <v>8093290.4905875996</v>
      </c>
      <c r="J125" s="13"/>
      <c r="K125" s="17">
        <v>8093290.4905875996</v>
      </c>
      <c r="L125" s="13"/>
      <c r="M125" s="14"/>
    </row>
    <row r="126" spans="1:13" x14ac:dyDescent="0.25">
      <c r="A126" s="115" t="s">
        <v>303</v>
      </c>
      <c r="B126" s="15" t="s">
        <v>357</v>
      </c>
      <c r="C126" s="16" t="s">
        <v>0</v>
      </c>
      <c r="D126" s="12">
        <v>4032258.08</v>
      </c>
      <c r="E126" s="17">
        <v>4032258.08</v>
      </c>
      <c r="F126" s="13"/>
      <c r="G126" s="13"/>
      <c r="H126" s="13"/>
      <c r="I126" s="12">
        <v>7886411.3206064003</v>
      </c>
      <c r="J126" s="17">
        <v>7886411.3206064003</v>
      </c>
      <c r="K126" s="13"/>
      <c r="L126" s="13"/>
      <c r="M126" s="14"/>
    </row>
    <row r="127" spans="1:13" x14ac:dyDescent="0.25">
      <c r="A127" s="116"/>
      <c r="B127" s="15" t="s">
        <v>351</v>
      </c>
      <c r="C127" s="16" t="s">
        <v>0</v>
      </c>
      <c r="D127" s="12">
        <v>4354838.72</v>
      </c>
      <c r="E127" s="17">
        <v>4354838.72</v>
      </c>
      <c r="F127" s="13"/>
      <c r="G127" s="13"/>
      <c r="H127" s="13"/>
      <c r="I127" s="12">
        <v>8517324.2137375996</v>
      </c>
      <c r="J127" s="17">
        <v>8517324.2137375996</v>
      </c>
      <c r="K127" s="13"/>
      <c r="L127" s="13"/>
      <c r="M127" s="14"/>
    </row>
    <row r="128" spans="1:13" x14ac:dyDescent="0.25">
      <c r="A128" s="116"/>
      <c r="B128" s="15" t="s">
        <v>349</v>
      </c>
      <c r="C128" s="16" t="s">
        <v>0</v>
      </c>
      <c r="D128" s="12">
        <v>4516129.04</v>
      </c>
      <c r="E128" s="17">
        <v>4516129.04</v>
      </c>
      <c r="F128" s="13"/>
      <c r="G128" s="13"/>
      <c r="H128" s="13"/>
      <c r="I128" s="12">
        <v>8832780.6603031997</v>
      </c>
      <c r="J128" s="17">
        <v>8832780.6603031997</v>
      </c>
      <c r="K128" s="13"/>
      <c r="L128" s="13"/>
      <c r="M128" s="14"/>
    </row>
    <row r="129" spans="1:13" x14ac:dyDescent="0.25">
      <c r="A129" s="116"/>
      <c r="B129" s="15" t="s">
        <v>352</v>
      </c>
      <c r="C129" s="16" t="s">
        <v>0</v>
      </c>
      <c r="D129" s="12">
        <v>4677419.3600000003</v>
      </c>
      <c r="E129" s="17">
        <v>4677419.3600000003</v>
      </c>
      <c r="F129" s="13"/>
      <c r="G129" s="13"/>
      <c r="H129" s="13"/>
      <c r="I129" s="12">
        <v>9148237.1068687998</v>
      </c>
      <c r="J129" s="17">
        <v>9148237.1068687998</v>
      </c>
      <c r="K129" s="13"/>
      <c r="L129" s="13"/>
      <c r="M129" s="14"/>
    </row>
    <row r="130" spans="1:13" x14ac:dyDescent="0.25">
      <c r="A130" s="115" t="s">
        <v>86</v>
      </c>
      <c r="B130" s="15" t="s">
        <v>357</v>
      </c>
      <c r="C130" s="16" t="s">
        <v>0</v>
      </c>
      <c r="D130" s="12">
        <v>0</v>
      </c>
      <c r="E130" s="17">
        <v>0</v>
      </c>
      <c r="F130" s="17">
        <v>0</v>
      </c>
      <c r="G130" s="13"/>
      <c r="H130" s="13"/>
      <c r="I130" s="12">
        <v>0</v>
      </c>
      <c r="J130" s="17">
        <v>0</v>
      </c>
      <c r="K130" s="17">
        <v>0</v>
      </c>
      <c r="L130" s="13"/>
      <c r="M130" s="14"/>
    </row>
    <row r="131" spans="1:13" x14ac:dyDescent="0.25">
      <c r="A131" s="116"/>
      <c r="B131" s="15" t="s">
        <v>351</v>
      </c>
      <c r="C131" s="16" t="s">
        <v>0</v>
      </c>
      <c r="D131" s="12">
        <v>0</v>
      </c>
      <c r="E131" s="17">
        <v>0</v>
      </c>
      <c r="F131" s="13"/>
      <c r="G131" s="13"/>
      <c r="H131" s="13"/>
      <c r="I131" s="12">
        <v>0</v>
      </c>
      <c r="J131" s="17">
        <v>0</v>
      </c>
      <c r="K131" s="13"/>
      <c r="L131" s="13"/>
      <c r="M131" s="14"/>
    </row>
    <row r="132" spans="1:13" x14ac:dyDescent="0.25">
      <c r="A132" s="116"/>
      <c r="B132" s="15" t="s">
        <v>349</v>
      </c>
      <c r="C132" s="16" t="s">
        <v>0</v>
      </c>
      <c r="D132" s="12">
        <v>0</v>
      </c>
      <c r="E132" s="17">
        <v>0</v>
      </c>
      <c r="F132" s="17">
        <v>0</v>
      </c>
      <c r="G132" s="13"/>
      <c r="H132" s="13"/>
      <c r="I132" s="12">
        <v>0</v>
      </c>
      <c r="J132" s="17">
        <v>0</v>
      </c>
      <c r="K132" s="17">
        <v>0</v>
      </c>
      <c r="L132" s="13"/>
      <c r="M132" s="14"/>
    </row>
    <row r="133" spans="1:13" x14ac:dyDescent="0.25">
      <c r="A133" s="116"/>
      <c r="B133" s="15" t="s">
        <v>352</v>
      </c>
      <c r="C133" s="16" t="s">
        <v>0</v>
      </c>
      <c r="D133" s="12">
        <v>0</v>
      </c>
      <c r="E133" s="17">
        <v>0</v>
      </c>
      <c r="F133" s="17">
        <v>0</v>
      </c>
      <c r="G133" s="13"/>
      <c r="H133" s="13"/>
      <c r="I133" s="12">
        <v>0</v>
      </c>
      <c r="J133" s="17">
        <v>0</v>
      </c>
      <c r="K133" s="17">
        <v>0</v>
      </c>
      <c r="L133" s="13"/>
      <c r="M133" s="14"/>
    </row>
    <row r="134" spans="1:13" x14ac:dyDescent="0.25">
      <c r="A134" s="116"/>
      <c r="B134" s="15" t="s">
        <v>350</v>
      </c>
      <c r="C134" s="16" t="s">
        <v>0</v>
      </c>
      <c r="D134" s="12">
        <v>0</v>
      </c>
      <c r="E134" s="13"/>
      <c r="F134" s="17">
        <v>0</v>
      </c>
      <c r="G134" s="13"/>
      <c r="H134" s="13"/>
      <c r="I134" s="12">
        <v>0</v>
      </c>
      <c r="J134" s="13"/>
      <c r="K134" s="17">
        <v>0</v>
      </c>
      <c r="L134" s="13"/>
      <c r="M134" s="14"/>
    </row>
    <row r="135" spans="1:13" x14ac:dyDescent="0.25">
      <c r="A135" s="116"/>
      <c r="B135" s="15" t="s">
        <v>353</v>
      </c>
      <c r="C135" s="16" t="s">
        <v>0</v>
      </c>
      <c r="D135" s="12">
        <v>0</v>
      </c>
      <c r="E135" s="17">
        <v>0</v>
      </c>
      <c r="F135" s="13"/>
      <c r="G135" s="13"/>
      <c r="H135" s="13"/>
      <c r="I135" s="12">
        <v>0</v>
      </c>
      <c r="J135" s="17">
        <v>0</v>
      </c>
      <c r="K135" s="13"/>
      <c r="L135" s="13"/>
      <c r="M135" s="14"/>
    </row>
    <row r="136" spans="1:13" x14ac:dyDescent="0.25">
      <c r="A136" s="115" t="s">
        <v>52</v>
      </c>
      <c r="B136" s="15" t="s">
        <v>357</v>
      </c>
      <c r="C136" s="16" t="s">
        <v>0</v>
      </c>
      <c r="D136" s="12">
        <v>3948717.94</v>
      </c>
      <c r="E136" s="13"/>
      <c r="F136" s="17">
        <v>3948717.94</v>
      </c>
      <c r="G136" s="13"/>
      <c r="H136" s="13"/>
      <c r="I136" s="12">
        <v>7723021.0085902</v>
      </c>
      <c r="J136" s="13"/>
      <c r="K136" s="17">
        <v>7723021.0085902</v>
      </c>
      <c r="L136" s="13"/>
      <c r="M136" s="14"/>
    </row>
    <row r="137" spans="1:13" x14ac:dyDescent="0.25">
      <c r="A137" s="116"/>
      <c r="B137" s="15" t="s">
        <v>351</v>
      </c>
      <c r="C137" s="16" t="s">
        <v>0</v>
      </c>
      <c r="D137" s="12">
        <v>1769230.72</v>
      </c>
      <c r="E137" s="17">
        <v>1769230.72</v>
      </c>
      <c r="F137" s="13"/>
      <c r="G137" s="13"/>
      <c r="H137" s="13"/>
      <c r="I137" s="12">
        <v>3460314.5190976001</v>
      </c>
      <c r="J137" s="17">
        <v>3460314.5190976001</v>
      </c>
      <c r="K137" s="13"/>
      <c r="L137" s="13"/>
      <c r="M137" s="14"/>
    </row>
    <row r="138" spans="1:13" x14ac:dyDescent="0.25">
      <c r="A138" s="116"/>
      <c r="B138" s="15" t="s">
        <v>349</v>
      </c>
      <c r="C138" s="16" t="s">
        <v>0</v>
      </c>
      <c r="D138" s="12">
        <v>1230769.25</v>
      </c>
      <c r="E138" s="13"/>
      <c r="F138" s="17">
        <v>1230769.25</v>
      </c>
      <c r="G138" s="13"/>
      <c r="H138" s="13"/>
      <c r="I138" s="12">
        <v>2407175.4222275</v>
      </c>
      <c r="J138" s="13"/>
      <c r="K138" s="17">
        <v>2407175.4222275</v>
      </c>
      <c r="L138" s="13"/>
      <c r="M138" s="14"/>
    </row>
    <row r="139" spans="1:13" x14ac:dyDescent="0.25">
      <c r="A139" s="116"/>
      <c r="B139" s="15" t="s">
        <v>352</v>
      </c>
      <c r="C139" s="16" t="s">
        <v>0</v>
      </c>
      <c r="D139" s="12">
        <v>6388324.2999999998</v>
      </c>
      <c r="E139" s="17">
        <v>6388324.2999999998</v>
      </c>
      <c r="F139" s="13"/>
      <c r="G139" s="13"/>
      <c r="H139" s="13"/>
      <c r="I139" s="12">
        <v>12494476.315669</v>
      </c>
      <c r="J139" s="17">
        <v>12494476.315669</v>
      </c>
      <c r="K139" s="13"/>
      <c r="L139" s="13"/>
      <c r="M139" s="14"/>
    </row>
    <row r="140" spans="1:13" x14ac:dyDescent="0.25">
      <c r="A140" s="116"/>
      <c r="B140" s="15" t="s">
        <v>350</v>
      </c>
      <c r="C140" s="16" t="s">
        <v>0</v>
      </c>
      <c r="D140" s="12">
        <v>7141025.5800000001</v>
      </c>
      <c r="E140" s="17">
        <v>7141025.5800000001</v>
      </c>
      <c r="F140" s="13"/>
      <c r="G140" s="13"/>
      <c r="H140" s="13"/>
      <c r="I140" s="12">
        <v>13966632.060131401</v>
      </c>
      <c r="J140" s="17">
        <v>13966632.060131401</v>
      </c>
      <c r="K140" s="13"/>
      <c r="L140" s="13"/>
      <c r="M140" s="14"/>
    </row>
    <row r="141" spans="1:13" x14ac:dyDescent="0.25">
      <c r="A141" s="116"/>
      <c r="B141" s="15" t="s">
        <v>353</v>
      </c>
      <c r="C141" s="16" t="s">
        <v>0</v>
      </c>
      <c r="D141" s="12">
        <v>1046153.9</v>
      </c>
      <c r="E141" s="13"/>
      <c r="F141" s="17">
        <v>1046153.9</v>
      </c>
      <c r="G141" s="13"/>
      <c r="H141" s="13"/>
      <c r="I141" s="12">
        <v>2046099.182237</v>
      </c>
      <c r="J141" s="13"/>
      <c r="K141" s="17">
        <v>2046099.182237</v>
      </c>
      <c r="L141" s="13"/>
      <c r="M141" s="14"/>
    </row>
    <row r="142" spans="1:13" x14ac:dyDescent="0.25">
      <c r="A142" s="116"/>
      <c r="B142" s="15" t="s">
        <v>354</v>
      </c>
      <c r="C142" s="16" t="s">
        <v>0</v>
      </c>
      <c r="D142" s="12">
        <v>1989896.39</v>
      </c>
      <c r="E142" s="17">
        <v>1989896.39</v>
      </c>
      <c r="F142" s="13"/>
      <c r="G142" s="13"/>
      <c r="H142" s="13"/>
      <c r="I142" s="12">
        <v>3891899.0564537002</v>
      </c>
      <c r="J142" s="17">
        <v>3891899.0564537002</v>
      </c>
      <c r="K142" s="13"/>
      <c r="L142" s="13"/>
      <c r="M142" s="14"/>
    </row>
    <row r="143" spans="1:13" x14ac:dyDescent="0.25">
      <c r="A143" s="116"/>
      <c r="B143" s="15" t="s">
        <v>355</v>
      </c>
      <c r="C143" s="16" t="s">
        <v>0</v>
      </c>
      <c r="D143" s="12">
        <v>1973684.19</v>
      </c>
      <c r="E143" s="13"/>
      <c r="F143" s="17">
        <v>1973684.19</v>
      </c>
      <c r="G143" s="13"/>
      <c r="H143" s="13"/>
      <c r="I143" s="12">
        <v>3860190.7493277001</v>
      </c>
      <c r="J143" s="13"/>
      <c r="K143" s="17">
        <v>3860190.7493277001</v>
      </c>
      <c r="L143" s="13"/>
      <c r="M143" s="14"/>
    </row>
    <row r="144" spans="1:13" x14ac:dyDescent="0.25">
      <c r="A144" s="116"/>
      <c r="B144" s="15" t="s">
        <v>356</v>
      </c>
      <c r="C144" s="16" t="s">
        <v>0</v>
      </c>
      <c r="D144" s="12">
        <v>2666666.7000000002</v>
      </c>
      <c r="E144" s="17">
        <v>2666666.7000000002</v>
      </c>
      <c r="F144" s="13"/>
      <c r="G144" s="13"/>
      <c r="H144" s="13"/>
      <c r="I144" s="12">
        <v>5215546.7318609999</v>
      </c>
      <c r="J144" s="17">
        <v>5215546.7318609999</v>
      </c>
      <c r="K144" s="13"/>
      <c r="L144" s="13"/>
      <c r="M144" s="14"/>
    </row>
    <row r="145" spans="1:13" x14ac:dyDescent="0.25">
      <c r="A145" s="116"/>
      <c r="B145" s="15" t="s">
        <v>358</v>
      </c>
      <c r="C145" s="16" t="s">
        <v>0</v>
      </c>
      <c r="D145" s="12">
        <v>2842105.24</v>
      </c>
      <c r="E145" s="17">
        <v>2842105.24</v>
      </c>
      <c r="F145" s="13"/>
      <c r="G145" s="13"/>
      <c r="H145" s="13"/>
      <c r="I145" s="12">
        <v>5558674.6915491996</v>
      </c>
      <c r="J145" s="17">
        <v>5558674.6915491996</v>
      </c>
      <c r="K145" s="13"/>
      <c r="L145" s="13"/>
      <c r="M145" s="14"/>
    </row>
    <row r="146" spans="1:13" x14ac:dyDescent="0.25">
      <c r="A146" s="116"/>
      <c r="B146" s="15" t="s">
        <v>359</v>
      </c>
      <c r="C146" s="16" t="s">
        <v>0</v>
      </c>
      <c r="D146" s="12">
        <v>3410526.31</v>
      </c>
      <c r="E146" s="13"/>
      <c r="F146" s="17">
        <v>3410526.31</v>
      </c>
      <c r="G146" s="13"/>
      <c r="H146" s="13"/>
      <c r="I146" s="12">
        <v>6670409.6728873001</v>
      </c>
      <c r="J146" s="13"/>
      <c r="K146" s="17">
        <v>6670409.6728873001</v>
      </c>
      <c r="L146" s="13"/>
      <c r="M146" s="14"/>
    </row>
    <row r="147" spans="1:13" x14ac:dyDescent="0.25">
      <c r="A147" s="116"/>
      <c r="B147" s="15" t="s">
        <v>360</v>
      </c>
      <c r="C147" s="16" t="s">
        <v>0</v>
      </c>
      <c r="D147" s="12">
        <v>3315789.5</v>
      </c>
      <c r="E147" s="17">
        <v>3315789.5</v>
      </c>
      <c r="F147" s="13"/>
      <c r="G147" s="13"/>
      <c r="H147" s="13"/>
      <c r="I147" s="12">
        <v>6485120.5777850002</v>
      </c>
      <c r="J147" s="17">
        <v>6485120.5777850002</v>
      </c>
      <c r="K147" s="13"/>
      <c r="L147" s="13"/>
      <c r="M147" s="14"/>
    </row>
    <row r="148" spans="1:13" x14ac:dyDescent="0.25">
      <c r="A148" s="116"/>
      <c r="B148" s="15" t="s">
        <v>361</v>
      </c>
      <c r="C148" s="16" t="s">
        <v>0</v>
      </c>
      <c r="D148" s="12">
        <v>4655263.12</v>
      </c>
      <c r="E148" s="17">
        <v>4655263.12</v>
      </c>
      <c r="F148" s="13"/>
      <c r="G148" s="13"/>
      <c r="H148" s="13"/>
      <c r="I148" s="12">
        <v>9104903.2679896001</v>
      </c>
      <c r="J148" s="17">
        <v>9104903.2679896001</v>
      </c>
      <c r="K148" s="13"/>
      <c r="L148" s="13"/>
      <c r="M148" s="14"/>
    </row>
    <row r="149" spans="1:13" x14ac:dyDescent="0.25">
      <c r="A149" s="116"/>
      <c r="B149" s="15" t="s">
        <v>362</v>
      </c>
      <c r="C149" s="16" t="s">
        <v>0</v>
      </c>
      <c r="D149" s="12">
        <v>4578947.34</v>
      </c>
      <c r="E149" s="13"/>
      <c r="F149" s="17">
        <v>4578947.34</v>
      </c>
      <c r="G149" s="13"/>
      <c r="H149" s="13"/>
      <c r="I149" s="12">
        <v>8955642.5759922005</v>
      </c>
      <c r="J149" s="13"/>
      <c r="K149" s="17">
        <v>8955642.5759922005</v>
      </c>
      <c r="L149" s="13"/>
      <c r="M149" s="14"/>
    </row>
    <row r="150" spans="1:13" x14ac:dyDescent="0.25">
      <c r="A150" s="116"/>
      <c r="B150" s="15" t="s">
        <v>363</v>
      </c>
      <c r="C150" s="16" t="s">
        <v>0</v>
      </c>
      <c r="D150" s="12">
        <v>4736842.08</v>
      </c>
      <c r="E150" s="13"/>
      <c r="F150" s="17">
        <v>4736842.08</v>
      </c>
      <c r="G150" s="13"/>
      <c r="H150" s="13"/>
      <c r="I150" s="12">
        <v>9264457.8453263994</v>
      </c>
      <c r="J150" s="13"/>
      <c r="K150" s="17">
        <v>9264457.8453263994</v>
      </c>
      <c r="L150" s="13"/>
      <c r="M150" s="14"/>
    </row>
    <row r="151" spans="1:13" x14ac:dyDescent="0.25">
      <c r="A151" s="116"/>
      <c r="B151" s="15" t="s">
        <v>364</v>
      </c>
      <c r="C151" s="16" t="s">
        <v>0</v>
      </c>
      <c r="D151" s="12">
        <v>1500000</v>
      </c>
      <c r="E151" s="17">
        <v>1500000</v>
      </c>
      <c r="F151" s="13"/>
      <c r="G151" s="13"/>
      <c r="H151" s="13"/>
      <c r="I151" s="12">
        <v>2933745</v>
      </c>
      <c r="J151" s="17">
        <v>2933745</v>
      </c>
      <c r="K151" s="13"/>
      <c r="L151" s="13"/>
      <c r="M151" s="14"/>
    </row>
    <row r="152" spans="1:13" x14ac:dyDescent="0.25">
      <c r="A152" s="116"/>
      <c r="B152" s="15" t="s">
        <v>365</v>
      </c>
      <c r="C152" s="16" t="s">
        <v>0</v>
      </c>
      <c r="D152" s="12">
        <v>5710526.29</v>
      </c>
      <c r="E152" s="13"/>
      <c r="F152" s="17">
        <v>5710526.29</v>
      </c>
      <c r="G152" s="13"/>
      <c r="H152" s="13"/>
      <c r="I152" s="12">
        <v>11168818.633770701</v>
      </c>
      <c r="J152" s="13"/>
      <c r="K152" s="17">
        <v>11168818.633770701</v>
      </c>
      <c r="L152" s="13"/>
      <c r="M152" s="14"/>
    </row>
    <row r="153" spans="1:13" x14ac:dyDescent="0.25">
      <c r="A153" s="116"/>
      <c r="B153" s="15" t="s">
        <v>366</v>
      </c>
      <c r="C153" s="16" t="s">
        <v>0</v>
      </c>
      <c r="D153" s="12">
        <v>746818.17</v>
      </c>
      <c r="E153" s="17">
        <v>746818.17</v>
      </c>
      <c r="F153" s="13"/>
      <c r="G153" s="13"/>
      <c r="H153" s="13"/>
      <c r="I153" s="12">
        <v>1460649.3814311</v>
      </c>
      <c r="J153" s="17">
        <v>1460649.3814311</v>
      </c>
      <c r="K153" s="13"/>
      <c r="L153" s="13"/>
      <c r="M153" s="14"/>
    </row>
    <row r="154" spans="1:13" x14ac:dyDescent="0.25">
      <c r="A154" s="116"/>
      <c r="B154" s="15" t="s">
        <v>367</v>
      </c>
      <c r="C154" s="16" t="s">
        <v>0</v>
      </c>
      <c r="D154" s="12">
        <v>2305342.77</v>
      </c>
      <c r="E154" s="13"/>
      <c r="F154" s="17">
        <v>2305342.77</v>
      </c>
      <c r="G154" s="13"/>
      <c r="H154" s="13"/>
      <c r="I154" s="12">
        <v>4508858.5498491004</v>
      </c>
      <c r="J154" s="13"/>
      <c r="K154" s="17">
        <v>4508858.5498491004</v>
      </c>
      <c r="L154" s="13"/>
      <c r="M154" s="14"/>
    </row>
    <row r="155" spans="1:13" x14ac:dyDescent="0.25">
      <c r="A155" s="115" t="s">
        <v>87</v>
      </c>
      <c r="B155" s="15" t="s">
        <v>357</v>
      </c>
      <c r="C155" s="16" t="s">
        <v>0</v>
      </c>
      <c r="D155" s="12">
        <v>3565217.4</v>
      </c>
      <c r="E155" s="13"/>
      <c r="F155" s="17">
        <v>3565217.4</v>
      </c>
      <c r="G155" s="13"/>
      <c r="H155" s="13"/>
      <c r="I155" s="12">
        <v>6972959.147442</v>
      </c>
      <c r="J155" s="13"/>
      <c r="K155" s="17">
        <v>6972959.147442</v>
      </c>
      <c r="L155" s="13"/>
      <c r="M155" s="14"/>
    </row>
    <row r="156" spans="1:13" x14ac:dyDescent="0.25">
      <c r="A156" s="116"/>
      <c r="B156" s="15" t="s">
        <v>351</v>
      </c>
      <c r="C156" s="16" t="s">
        <v>0</v>
      </c>
      <c r="D156" s="12">
        <v>5608695.6600000001</v>
      </c>
      <c r="E156" s="13"/>
      <c r="F156" s="17">
        <v>5608695.6600000001</v>
      </c>
      <c r="G156" s="13"/>
      <c r="H156" s="13"/>
      <c r="I156" s="12">
        <v>10969655.2326978</v>
      </c>
      <c r="J156" s="13"/>
      <c r="K156" s="17">
        <v>10969655.2326978</v>
      </c>
      <c r="L156" s="13"/>
      <c r="M156" s="14"/>
    </row>
    <row r="157" spans="1:13" x14ac:dyDescent="0.25">
      <c r="A157" s="116"/>
      <c r="B157" s="15" t="s">
        <v>349</v>
      </c>
      <c r="C157" s="16" t="s">
        <v>0</v>
      </c>
      <c r="D157" s="12">
        <v>7652173.9199999999</v>
      </c>
      <c r="E157" s="13"/>
      <c r="F157" s="17">
        <v>7652173.9199999999</v>
      </c>
      <c r="G157" s="13"/>
      <c r="H157" s="13"/>
      <c r="I157" s="12">
        <v>14966351.3179536</v>
      </c>
      <c r="J157" s="13"/>
      <c r="K157" s="17">
        <v>14966351.3179536</v>
      </c>
      <c r="L157" s="13"/>
      <c r="M157" s="14"/>
    </row>
    <row r="158" spans="1:13" x14ac:dyDescent="0.25">
      <c r="A158" s="116"/>
      <c r="B158" s="15" t="s">
        <v>352</v>
      </c>
      <c r="C158" s="16" t="s">
        <v>0</v>
      </c>
      <c r="D158" s="12">
        <v>8000000</v>
      </c>
      <c r="E158" s="13"/>
      <c r="F158" s="17">
        <v>8000000</v>
      </c>
      <c r="G158" s="13"/>
      <c r="H158" s="13"/>
      <c r="I158" s="12">
        <v>15646640</v>
      </c>
      <c r="J158" s="13"/>
      <c r="K158" s="17">
        <v>15646640</v>
      </c>
      <c r="L158" s="13"/>
      <c r="M158" s="14"/>
    </row>
    <row r="159" spans="1:13" x14ac:dyDescent="0.25">
      <c r="A159" s="116"/>
      <c r="B159" s="15" t="s">
        <v>350</v>
      </c>
      <c r="C159" s="16" t="s">
        <v>0</v>
      </c>
      <c r="D159" s="12">
        <v>4000000</v>
      </c>
      <c r="E159" s="13"/>
      <c r="F159" s="17">
        <v>4000000</v>
      </c>
      <c r="G159" s="13"/>
      <c r="H159" s="13"/>
      <c r="I159" s="12">
        <v>7823320</v>
      </c>
      <c r="J159" s="13"/>
      <c r="K159" s="17">
        <v>7823320</v>
      </c>
      <c r="L159" s="13"/>
      <c r="M159" s="14"/>
    </row>
    <row r="160" spans="1:13" x14ac:dyDescent="0.25">
      <c r="A160" s="116"/>
      <c r="B160" s="15" t="s">
        <v>353</v>
      </c>
      <c r="C160" s="16" t="s">
        <v>0</v>
      </c>
      <c r="D160" s="12">
        <v>6000000</v>
      </c>
      <c r="E160" s="13"/>
      <c r="F160" s="17">
        <v>6000000</v>
      </c>
      <c r="G160" s="13"/>
      <c r="H160" s="13"/>
      <c r="I160" s="12">
        <v>11734980</v>
      </c>
      <c r="J160" s="13"/>
      <c r="K160" s="17">
        <v>11734980</v>
      </c>
      <c r="L160" s="13"/>
      <c r="M160" s="14"/>
    </row>
    <row r="161" spans="1:13" x14ac:dyDescent="0.25">
      <c r="A161" s="116"/>
      <c r="B161" s="15" t="s">
        <v>354</v>
      </c>
      <c r="C161" s="16" t="s">
        <v>0</v>
      </c>
      <c r="D161" s="12">
        <v>7500000</v>
      </c>
      <c r="E161" s="13"/>
      <c r="F161" s="17">
        <v>7500000</v>
      </c>
      <c r="G161" s="13"/>
      <c r="H161" s="13"/>
      <c r="I161" s="12">
        <v>14668725</v>
      </c>
      <c r="J161" s="13"/>
      <c r="K161" s="17">
        <v>14668725</v>
      </c>
      <c r="L161" s="13"/>
      <c r="M161" s="14"/>
    </row>
    <row r="162" spans="1:13" x14ac:dyDescent="0.25">
      <c r="A162" s="116"/>
      <c r="B162" s="15" t="s">
        <v>355</v>
      </c>
      <c r="C162" s="16" t="s">
        <v>0</v>
      </c>
      <c r="D162" s="12">
        <v>4500000</v>
      </c>
      <c r="E162" s="13"/>
      <c r="F162" s="17">
        <v>4500000</v>
      </c>
      <c r="G162" s="13"/>
      <c r="H162" s="13"/>
      <c r="I162" s="12">
        <v>8801235</v>
      </c>
      <c r="J162" s="13"/>
      <c r="K162" s="17">
        <v>8801235</v>
      </c>
      <c r="L162" s="13"/>
      <c r="M162" s="14"/>
    </row>
    <row r="163" spans="1:13" x14ac:dyDescent="0.25">
      <c r="A163" s="116"/>
      <c r="B163" s="15" t="s">
        <v>356</v>
      </c>
      <c r="C163" s="16" t="s">
        <v>0</v>
      </c>
      <c r="D163" s="12">
        <v>5700000</v>
      </c>
      <c r="E163" s="13"/>
      <c r="F163" s="17">
        <v>5700000</v>
      </c>
      <c r="G163" s="13"/>
      <c r="H163" s="13"/>
      <c r="I163" s="12">
        <v>11148231</v>
      </c>
      <c r="J163" s="13"/>
      <c r="K163" s="17">
        <v>11148231</v>
      </c>
      <c r="L163" s="13"/>
      <c r="M163" s="14"/>
    </row>
    <row r="164" spans="1:13" x14ac:dyDescent="0.25">
      <c r="A164" s="116"/>
      <c r="B164" s="15" t="s">
        <v>358</v>
      </c>
      <c r="C164" s="16" t="s">
        <v>0</v>
      </c>
      <c r="D164" s="12">
        <v>1299857.56</v>
      </c>
      <c r="E164" s="13"/>
      <c r="F164" s="17">
        <v>1299857.56</v>
      </c>
      <c r="G164" s="13"/>
      <c r="H164" s="13"/>
      <c r="I164" s="12">
        <v>2542300.4115748</v>
      </c>
      <c r="J164" s="13"/>
      <c r="K164" s="17">
        <v>2542300.4115748</v>
      </c>
      <c r="L164" s="13"/>
      <c r="M164" s="14"/>
    </row>
    <row r="165" spans="1:13" x14ac:dyDescent="0.25">
      <c r="A165" s="115" t="s">
        <v>88</v>
      </c>
      <c r="B165" s="15" t="s">
        <v>357</v>
      </c>
      <c r="C165" s="16" t="s">
        <v>0</v>
      </c>
      <c r="D165" s="12">
        <v>7692307.6600000001</v>
      </c>
      <c r="E165" s="17">
        <v>7692307.6600000001</v>
      </c>
      <c r="F165" s="13"/>
      <c r="G165" s="13"/>
      <c r="H165" s="13"/>
      <c r="I165" s="12">
        <v>15044846.0906578</v>
      </c>
      <c r="J165" s="17">
        <v>15044846.0906578</v>
      </c>
      <c r="K165" s="13"/>
      <c r="L165" s="13"/>
      <c r="M165" s="14"/>
    </row>
    <row r="166" spans="1:13" x14ac:dyDescent="0.25">
      <c r="A166" s="116"/>
      <c r="B166" s="15" t="s">
        <v>351</v>
      </c>
      <c r="C166" s="16" t="s">
        <v>0</v>
      </c>
      <c r="D166" s="12">
        <v>7051282.0800000001</v>
      </c>
      <c r="E166" s="17">
        <v>7051282.0800000001</v>
      </c>
      <c r="F166" s="13"/>
      <c r="G166" s="13"/>
      <c r="H166" s="13"/>
      <c r="I166" s="12">
        <v>13791109.0305264</v>
      </c>
      <c r="J166" s="17">
        <v>13791109.0305264</v>
      </c>
      <c r="K166" s="13"/>
      <c r="L166" s="13"/>
      <c r="M166" s="14"/>
    </row>
    <row r="167" spans="1:13" x14ac:dyDescent="0.25">
      <c r="A167" s="116"/>
      <c r="B167" s="15" t="s">
        <v>349</v>
      </c>
      <c r="C167" s="16" t="s">
        <v>0</v>
      </c>
      <c r="D167" s="12">
        <v>10384615.439999999</v>
      </c>
      <c r="E167" s="17">
        <v>10384615.439999999</v>
      </c>
      <c r="F167" s="13"/>
      <c r="G167" s="13"/>
      <c r="H167" s="13"/>
      <c r="I167" s="12">
        <v>20310542.4160152</v>
      </c>
      <c r="J167" s="17">
        <v>20310542.4160152</v>
      </c>
      <c r="K167" s="13"/>
      <c r="L167" s="13"/>
      <c r="M167" s="14"/>
    </row>
    <row r="168" spans="1:13" x14ac:dyDescent="0.25">
      <c r="A168" s="116"/>
      <c r="B168" s="15" t="s">
        <v>352</v>
      </c>
      <c r="C168" s="16" t="s">
        <v>0</v>
      </c>
      <c r="D168" s="12">
        <v>26564102.550000001</v>
      </c>
      <c r="E168" s="17">
        <v>26564102.550000001</v>
      </c>
      <c r="F168" s="13"/>
      <c r="G168" s="13"/>
      <c r="H168" s="13"/>
      <c r="I168" s="12">
        <v>51954868.690366499</v>
      </c>
      <c r="J168" s="17">
        <v>51954868.690366499</v>
      </c>
      <c r="K168" s="13"/>
      <c r="L168" s="13"/>
      <c r="M168" s="14"/>
    </row>
    <row r="169" spans="1:13" x14ac:dyDescent="0.25">
      <c r="A169" s="115" t="s">
        <v>89</v>
      </c>
      <c r="B169" s="15" t="s">
        <v>357</v>
      </c>
      <c r="C169" s="16" t="s">
        <v>0</v>
      </c>
      <c r="D169" s="12">
        <v>18000000</v>
      </c>
      <c r="E169" s="17">
        <v>18000000</v>
      </c>
      <c r="F169" s="13"/>
      <c r="G169" s="13"/>
      <c r="H169" s="13"/>
      <c r="I169" s="12">
        <v>35204940</v>
      </c>
      <c r="J169" s="17">
        <v>35204940</v>
      </c>
      <c r="K169" s="13"/>
      <c r="L169" s="13"/>
      <c r="M169" s="14"/>
    </row>
    <row r="170" spans="1:13" x14ac:dyDescent="0.25">
      <c r="A170" s="116"/>
      <c r="B170" s="15" t="s">
        <v>351</v>
      </c>
      <c r="C170" s="16" t="s">
        <v>0</v>
      </c>
      <c r="D170" s="12">
        <v>15000000</v>
      </c>
      <c r="E170" s="17">
        <v>15000000</v>
      </c>
      <c r="F170" s="13"/>
      <c r="G170" s="13"/>
      <c r="H170" s="13"/>
      <c r="I170" s="12">
        <v>29337450</v>
      </c>
      <c r="J170" s="17">
        <v>29337450</v>
      </c>
      <c r="K170" s="13"/>
      <c r="L170" s="13"/>
      <c r="M170" s="14"/>
    </row>
    <row r="171" spans="1:13" x14ac:dyDescent="0.25">
      <c r="A171" s="116"/>
      <c r="B171" s="15" t="s">
        <v>349</v>
      </c>
      <c r="C171" s="16" t="s">
        <v>0</v>
      </c>
      <c r="D171" s="12">
        <v>11400000</v>
      </c>
      <c r="E171" s="17">
        <v>11400000</v>
      </c>
      <c r="F171" s="13"/>
      <c r="G171" s="13"/>
      <c r="H171" s="13"/>
      <c r="I171" s="12">
        <v>22296462</v>
      </c>
      <c r="J171" s="17">
        <v>22296462</v>
      </c>
      <c r="K171" s="13"/>
      <c r="L171" s="13"/>
      <c r="M171" s="14"/>
    </row>
    <row r="172" spans="1:13" x14ac:dyDescent="0.25">
      <c r="A172" s="116"/>
      <c r="B172" s="15" t="s">
        <v>352</v>
      </c>
      <c r="C172" s="16" t="s">
        <v>0</v>
      </c>
      <c r="D172" s="12">
        <v>7800000</v>
      </c>
      <c r="E172" s="17">
        <v>7800000</v>
      </c>
      <c r="F172" s="13"/>
      <c r="G172" s="13"/>
      <c r="H172" s="13"/>
      <c r="I172" s="12">
        <v>15255474</v>
      </c>
      <c r="J172" s="17">
        <v>15255474</v>
      </c>
      <c r="K172" s="13"/>
      <c r="L172" s="13"/>
      <c r="M172" s="14"/>
    </row>
    <row r="173" spans="1:13" x14ac:dyDescent="0.25">
      <c r="A173" s="116"/>
      <c r="B173" s="15" t="s">
        <v>350</v>
      </c>
      <c r="C173" s="16" t="s">
        <v>0</v>
      </c>
      <c r="D173" s="12">
        <v>9900000</v>
      </c>
      <c r="E173" s="17">
        <v>9900000</v>
      </c>
      <c r="F173" s="13"/>
      <c r="G173" s="13"/>
      <c r="H173" s="13"/>
      <c r="I173" s="12">
        <v>19362717</v>
      </c>
      <c r="J173" s="17">
        <v>19362717</v>
      </c>
      <c r="K173" s="13"/>
      <c r="L173" s="13"/>
      <c r="M173" s="14"/>
    </row>
    <row r="174" spans="1:13" x14ac:dyDescent="0.25">
      <c r="A174" s="115" t="s">
        <v>90</v>
      </c>
      <c r="B174" s="15" t="s">
        <v>357</v>
      </c>
      <c r="C174" s="16" t="s">
        <v>0</v>
      </c>
      <c r="D174" s="12">
        <v>15000000</v>
      </c>
      <c r="E174" s="17">
        <v>15000000</v>
      </c>
      <c r="F174" s="13"/>
      <c r="G174" s="13"/>
      <c r="H174" s="13"/>
      <c r="I174" s="12">
        <v>29337450</v>
      </c>
      <c r="J174" s="17">
        <v>29337450</v>
      </c>
      <c r="K174" s="13"/>
      <c r="L174" s="13"/>
      <c r="M174" s="14"/>
    </row>
    <row r="175" spans="1:13" x14ac:dyDescent="0.25">
      <c r="A175" s="116"/>
      <c r="B175" s="15" t="s">
        <v>351</v>
      </c>
      <c r="C175" s="16" t="s">
        <v>0</v>
      </c>
      <c r="D175" s="12">
        <v>5000000</v>
      </c>
      <c r="E175" s="17">
        <v>5000000</v>
      </c>
      <c r="F175" s="13"/>
      <c r="G175" s="13"/>
      <c r="H175" s="13"/>
      <c r="I175" s="12">
        <v>9779150</v>
      </c>
      <c r="J175" s="17">
        <v>9779150</v>
      </c>
      <c r="K175" s="13"/>
      <c r="L175" s="13"/>
      <c r="M175" s="14"/>
    </row>
    <row r="176" spans="1:13" x14ac:dyDescent="0.25">
      <c r="A176" s="116"/>
      <c r="B176" s="15" t="s">
        <v>349</v>
      </c>
      <c r="C176" s="16" t="s">
        <v>0</v>
      </c>
      <c r="D176" s="12">
        <v>7750000</v>
      </c>
      <c r="E176" s="17">
        <v>7750000</v>
      </c>
      <c r="F176" s="13"/>
      <c r="G176" s="13"/>
      <c r="H176" s="13"/>
      <c r="I176" s="12">
        <v>15157682.5</v>
      </c>
      <c r="J176" s="17">
        <v>15157682.5</v>
      </c>
      <c r="K176" s="13"/>
      <c r="L176" s="13"/>
      <c r="M176" s="14"/>
    </row>
    <row r="177" spans="1:13" x14ac:dyDescent="0.25">
      <c r="A177" s="116"/>
      <c r="B177" s="15" t="s">
        <v>352</v>
      </c>
      <c r="C177" s="16" t="s">
        <v>0</v>
      </c>
      <c r="D177" s="12">
        <v>4250000</v>
      </c>
      <c r="E177" s="17">
        <v>4250000</v>
      </c>
      <c r="F177" s="13"/>
      <c r="G177" s="13"/>
      <c r="H177" s="13"/>
      <c r="I177" s="12">
        <v>8312277.5</v>
      </c>
      <c r="J177" s="17">
        <v>8312277.5</v>
      </c>
      <c r="K177" s="13"/>
      <c r="L177" s="13"/>
      <c r="M177" s="14"/>
    </row>
    <row r="178" spans="1:13" x14ac:dyDescent="0.25">
      <c r="A178" s="115" t="s">
        <v>91</v>
      </c>
      <c r="B178" s="15" t="s">
        <v>357</v>
      </c>
      <c r="C178" s="16" t="s">
        <v>0</v>
      </c>
      <c r="D178" s="12">
        <v>27820512.800000001</v>
      </c>
      <c r="E178" s="17">
        <v>27820512.800000001</v>
      </c>
      <c r="F178" s="13"/>
      <c r="G178" s="13"/>
      <c r="H178" s="13"/>
      <c r="I178" s="12">
        <v>54412193.549624003</v>
      </c>
      <c r="J178" s="17">
        <v>54412193.549624003</v>
      </c>
      <c r="K178" s="13"/>
      <c r="L178" s="13"/>
      <c r="M178" s="14"/>
    </row>
    <row r="179" spans="1:13" x14ac:dyDescent="0.25">
      <c r="A179" s="116"/>
      <c r="B179" s="15" t="s">
        <v>351</v>
      </c>
      <c r="C179" s="16" t="s">
        <v>0</v>
      </c>
      <c r="D179" s="12">
        <v>43717948.719999999</v>
      </c>
      <c r="E179" s="17">
        <v>43717948.719999999</v>
      </c>
      <c r="F179" s="13"/>
      <c r="G179" s="13"/>
      <c r="H179" s="13"/>
      <c r="I179" s="12">
        <v>85504875.645037606</v>
      </c>
      <c r="J179" s="17">
        <v>85504875.645037606</v>
      </c>
      <c r="K179" s="13"/>
      <c r="L179" s="13"/>
      <c r="M179" s="14"/>
    </row>
    <row r="180" spans="1:13" x14ac:dyDescent="0.25">
      <c r="A180" s="116"/>
      <c r="B180" s="15" t="s">
        <v>349</v>
      </c>
      <c r="C180" s="16" t="s">
        <v>0</v>
      </c>
      <c r="D180" s="12">
        <v>62358974.350000001</v>
      </c>
      <c r="E180" s="17">
        <v>62358974.350000001</v>
      </c>
      <c r="F180" s="13"/>
      <c r="G180" s="13"/>
      <c r="H180" s="13"/>
      <c r="I180" s="12">
        <v>121963552.80296101</v>
      </c>
      <c r="J180" s="17">
        <v>121963552.80296101</v>
      </c>
      <c r="K180" s="13"/>
      <c r="L180" s="13"/>
      <c r="M180" s="14"/>
    </row>
    <row r="181" spans="1:13" x14ac:dyDescent="0.25">
      <c r="A181" s="115" t="s">
        <v>92</v>
      </c>
      <c r="B181" s="15" t="s">
        <v>357</v>
      </c>
      <c r="C181" s="16" t="s">
        <v>0</v>
      </c>
      <c r="D181" s="12">
        <v>32450000</v>
      </c>
      <c r="E181" s="17">
        <v>32450000</v>
      </c>
      <c r="F181" s="13"/>
      <c r="G181" s="13"/>
      <c r="H181" s="13"/>
      <c r="I181" s="12">
        <v>63466683.5</v>
      </c>
      <c r="J181" s="17">
        <v>63466683.5</v>
      </c>
      <c r="K181" s="13"/>
      <c r="L181" s="13"/>
      <c r="M181" s="14"/>
    </row>
    <row r="182" spans="1:13" x14ac:dyDescent="0.25">
      <c r="A182" s="116"/>
      <c r="B182" s="15" t="s">
        <v>351</v>
      </c>
      <c r="C182" s="16" t="s">
        <v>0</v>
      </c>
      <c r="D182" s="12">
        <v>21000000</v>
      </c>
      <c r="E182" s="17">
        <v>21000000</v>
      </c>
      <c r="F182" s="13"/>
      <c r="G182" s="13"/>
      <c r="H182" s="13"/>
      <c r="I182" s="12">
        <v>41072430</v>
      </c>
      <c r="J182" s="17">
        <v>41072430</v>
      </c>
      <c r="K182" s="13"/>
      <c r="L182" s="13"/>
      <c r="M182" s="14"/>
    </row>
    <row r="183" spans="1:13" x14ac:dyDescent="0.25">
      <c r="A183" s="116"/>
      <c r="B183" s="15" t="s">
        <v>349</v>
      </c>
      <c r="C183" s="16" t="s">
        <v>0</v>
      </c>
      <c r="D183" s="12">
        <v>23300000</v>
      </c>
      <c r="E183" s="17">
        <v>23300000</v>
      </c>
      <c r="F183" s="13"/>
      <c r="G183" s="13"/>
      <c r="H183" s="13"/>
      <c r="I183" s="12">
        <v>45570839</v>
      </c>
      <c r="J183" s="17">
        <v>45570839</v>
      </c>
      <c r="K183" s="13"/>
      <c r="L183" s="13"/>
      <c r="M183" s="14"/>
    </row>
    <row r="184" spans="1:13" x14ac:dyDescent="0.25">
      <c r="A184" s="116"/>
      <c r="B184" s="15" t="s">
        <v>352</v>
      </c>
      <c r="C184" s="16" t="s">
        <v>0</v>
      </c>
      <c r="D184" s="12">
        <v>18300000</v>
      </c>
      <c r="E184" s="17">
        <v>18300000</v>
      </c>
      <c r="F184" s="13"/>
      <c r="G184" s="13"/>
      <c r="H184" s="13"/>
      <c r="I184" s="12">
        <v>35791689</v>
      </c>
      <c r="J184" s="17">
        <v>35791689</v>
      </c>
      <c r="K184" s="13"/>
      <c r="L184" s="13"/>
      <c r="M184" s="14"/>
    </row>
    <row r="185" spans="1:13" x14ac:dyDescent="0.25">
      <c r="A185" s="116"/>
      <c r="B185" s="15" t="s">
        <v>350</v>
      </c>
      <c r="C185" s="16" t="s">
        <v>0</v>
      </c>
      <c r="D185" s="12">
        <v>18700000</v>
      </c>
      <c r="E185" s="17">
        <v>18700000</v>
      </c>
      <c r="F185" s="13"/>
      <c r="G185" s="13"/>
      <c r="H185" s="13"/>
      <c r="I185" s="12">
        <v>36574021</v>
      </c>
      <c r="J185" s="17">
        <v>36574021</v>
      </c>
      <c r="K185" s="13"/>
      <c r="L185" s="13"/>
      <c r="M185" s="14"/>
    </row>
    <row r="186" spans="1:13" x14ac:dyDescent="0.25">
      <c r="A186" s="116"/>
      <c r="B186" s="15" t="s">
        <v>353</v>
      </c>
      <c r="C186" s="16" t="s">
        <v>0</v>
      </c>
      <c r="D186" s="12">
        <v>26250000</v>
      </c>
      <c r="E186" s="17">
        <v>26250000</v>
      </c>
      <c r="F186" s="13"/>
      <c r="G186" s="13"/>
      <c r="H186" s="13"/>
      <c r="I186" s="12">
        <v>51340537.5</v>
      </c>
      <c r="J186" s="17">
        <v>51340537.5</v>
      </c>
      <c r="K186" s="13"/>
      <c r="L186" s="13"/>
      <c r="M186" s="14"/>
    </row>
    <row r="187" spans="1:13" x14ac:dyDescent="0.25">
      <c r="A187" s="115" t="s">
        <v>93</v>
      </c>
      <c r="B187" s="15" t="s">
        <v>357</v>
      </c>
      <c r="C187" s="16" t="s">
        <v>0</v>
      </c>
      <c r="D187" s="12">
        <v>0</v>
      </c>
      <c r="E187" s="13"/>
      <c r="F187" s="17">
        <v>0</v>
      </c>
      <c r="G187" s="13"/>
      <c r="H187" s="13"/>
      <c r="I187" s="12">
        <v>0</v>
      </c>
      <c r="J187" s="13"/>
      <c r="K187" s="17">
        <v>0</v>
      </c>
      <c r="L187" s="13"/>
      <c r="M187" s="14"/>
    </row>
    <row r="188" spans="1:13" x14ac:dyDescent="0.25">
      <c r="A188" s="116"/>
      <c r="B188" s="15" t="s">
        <v>351</v>
      </c>
      <c r="C188" s="16" t="s">
        <v>0</v>
      </c>
      <c r="D188" s="12">
        <v>810078.14</v>
      </c>
      <c r="E188" s="13"/>
      <c r="F188" s="17">
        <v>810078.14</v>
      </c>
      <c r="G188" s="13"/>
      <c r="H188" s="13"/>
      <c r="I188" s="12">
        <v>1584375.1285562001</v>
      </c>
      <c r="J188" s="13"/>
      <c r="K188" s="17">
        <v>1584375.1285562001</v>
      </c>
      <c r="L188" s="13"/>
      <c r="M188" s="14"/>
    </row>
    <row r="189" spans="1:13" x14ac:dyDescent="0.25">
      <c r="A189" s="116"/>
      <c r="B189" s="15" t="s">
        <v>349</v>
      </c>
      <c r="C189" s="16" t="s">
        <v>0</v>
      </c>
      <c r="D189" s="12">
        <v>1682150.34</v>
      </c>
      <c r="E189" s="13"/>
      <c r="F189" s="17">
        <v>1682150.34</v>
      </c>
      <c r="G189" s="13"/>
      <c r="H189" s="13"/>
      <c r="I189" s="12">
        <v>3290000.0994822001</v>
      </c>
      <c r="J189" s="13"/>
      <c r="K189" s="17">
        <v>3290000.0994822001</v>
      </c>
      <c r="L189" s="13"/>
      <c r="M189" s="14"/>
    </row>
    <row r="190" spans="1:13" x14ac:dyDescent="0.25">
      <c r="A190" s="116"/>
      <c r="B190" s="15" t="s">
        <v>352</v>
      </c>
      <c r="C190" s="16" t="s">
        <v>0</v>
      </c>
      <c r="D190" s="12">
        <v>10952.39</v>
      </c>
      <c r="E190" s="13"/>
      <c r="F190" s="17">
        <v>10952.39</v>
      </c>
      <c r="G190" s="13"/>
      <c r="H190" s="13"/>
      <c r="I190" s="12">
        <v>21421.0129337</v>
      </c>
      <c r="J190" s="13"/>
      <c r="K190" s="17">
        <v>21421.0129337</v>
      </c>
      <c r="L190" s="13"/>
      <c r="M190" s="14"/>
    </row>
    <row r="191" spans="1:13" x14ac:dyDescent="0.25">
      <c r="A191" s="116"/>
      <c r="B191" s="15" t="s">
        <v>350</v>
      </c>
      <c r="C191" s="16" t="s">
        <v>0</v>
      </c>
      <c r="D191" s="12">
        <v>668083.74</v>
      </c>
      <c r="E191" s="13"/>
      <c r="F191" s="17">
        <v>668083.74</v>
      </c>
      <c r="G191" s="13"/>
      <c r="H191" s="13"/>
      <c r="I191" s="12">
        <v>1306658.2212042001</v>
      </c>
      <c r="J191" s="13"/>
      <c r="K191" s="17">
        <v>1306658.2212042001</v>
      </c>
      <c r="L191" s="13"/>
      <c r="M191" s="14"/>
    </row>
    <row r="192" spans="1:13" x14ac:dyDescent="0.25">
      <c r="A192" s="116"/>
      <c r="B192" s="15" t="s">
        <v>353</v>
      </c>
      <c r="C192" s="16" t="s">
        <v>0</v>
      </c>
      <c r="D192" s="12">
        <v>647375.63</v>
      </c>
      <c r="E192" s="13"/>
      <c r="F192" s="17">
        <v>647375.63</v>
      </c>
      <c r="G192" s="13"/>
      <c r="H192" s="13"/>
      <c r="I192" s="12">
        <v>1266156.6784228999</v>
      </c>
      <c r="J192" s="13"/>
      <c r="K192" s="17">
        <v>1266156.6784228999</v>
      </c>
      <c r="L192" s="13"/>
      <c r="M192" s="14"/>
    </row>
    <row r="193" spans="1:13" x14ac:dyDescent="0.25">
      <c r="A193" s="116"/>
      <c r="B193" s="15" t="s">
        <v>354</v>
      </c>
      <c r="C193" s="16" t="s">
        <v>0</v>
      </c>
      <c r="D193" s="12">
        <v>35692.74</v>
      </c>
      <c r="E193" s="13"/>
      <c r="F193" s="17">
        <v>35692.74</v>
      </c>
      <c r="G193" s="13"/>
      <c r="H193" s="13"/>
      <c r="I193" s="12">
        <v>69808.931674199994</v>
      </c>
      <c r="J193" s="13"/>
      <c r="K193" s="17">
        <v>69808.931674199994</v>
      </c>
      <c r="L193" s="13"/>
      <c r="M193" s="14"/>
    </row>
    <row r="194" spans="1:13" x14ac:dyDescent="0.25">
      <c r="A194" s="15" t="s">
        <v>94</v>
      </c>
      <c r="B194" s="15" t="s">
        <v>357</v>
      </c>
      <c r="C194" s="16" t="s">
        <v>0</v>
      </c>
      <c r="D194" s="12">
        <v>6000000</v>
      </c>
      <c r="E194" s="13"/>
      <c r="F194" s="17">
        <v>6000000</v>
      </c>
      <c r="G194" s="13"/>
      <c r="H194" s="13"/>
      <c r="I194" s="12">
        <v>11734980</v>
      </c>
      <c r="J194" s="13"/>
      <c r="K194" s="17">
        <v>11734980</v>
      </c>
      <c r="L194" s="13"/>
      <c r="M194" s="14"/>
    </row>
    <row r="195" spans="1:13" x14ac:dyDescent="0.25">
      <c r="A195" s="115" t="s">
        <v>95</v>
      </c>
      <c r="B195" s="15" t="s">
        <v>357</v>
      </c>
      <c r="C195" s="16" t="s">
        <v>0</v>
      </c>
      <c r="D195" s="12">
        <v>9333333.3399999999</v>
      </c>
      <c r="E195" s="17">
        <v>9333333.3399999999</v>
      </c>
      <c r="F195" s="13"/>
      <c r="G195" s="13"/>
      <c r="H195" s="13"/>
      <c r="I195" s="12">
        <v>18254413.346372198</v>
      </c>
      <c r="J195" s="17">
        <v>18254413.346372198</v>
      </c>
      <c r="K195" s="13"/>
      <c r="L195" s="13"/>
      <c r="M195" s="14"/>
    </row>
    <row r="196" spans="1:13" x14ac:dyDescent="0.25">
      <c r="A196" s="116"/>
      <c r="B196" s="15" t="s">
        <v>351</v>
      </c>
      <c r="C196" s="16" t="s">
        <v>0</v>
      </c>
      <c r="D196" s="12">
        <v>5100000</v>
      </c>
      <c r="E196" s="17">
        <v>5100000</v>
      </c>
      <c r="F196" s="13"/>
      <c r="G196" s="13"/>
      <c r="H196" s="13"/>
      <c r="I196" s="12">
        <v>9974733</v>
      </c>
      <c r="J196" s="17">
        <v>9974733</v>
      </c>
      <c r="K196" s="13"/>
      <c r="L196" s="13"/>
      <c r="M196" s="14"/>
    </row>
    <row r="197" spans="1:13" x14ac:dyDescent="0.25">
      <c r="A197" s="116"/>
      <c r="B197" s="15" t="s">
        <v>349</v>
      </c>
      <c r="C197" s="16" t="s">
        <v>0</v>
      </c>
      <c r="D197" s="12">
        <v>8500000</v>
      </c>
      <c r="E197" s="17">
        <v>8500000</v>
      </c>
      <c r="F197" s="13"/>
      <c r="G197" s="13"/>
      <c r="H197" s="13"/>
      <c r="I197" s="12">
        <v>16624555</v>
      </c>
      <c r="J197" s="17">
        <v>16624555</v>
      </c>
      <c r="K197" s="13"/>
      <c r="L197" s="13"/>
      <c r="M197" s="14"/>
    </row>
    <row r="198" spans="1:13" x14ac:dyDescent="0.25">
      <c r="A198" s="116"/>
      <c r="B198" s="15" t="s">
        <v>352</v>
      </c>
      <c r="C198" s="16" t="s">
        <v>0</v>
      </c>
      <c r="D198" s="12">
        <v>9500000</v>
      </c>
      <c r="E198" s="17">
        <v>9500000</v>
      </c>
      <c r="F198" s="13"/>
      <c r="G198" s="13"/>
      <c r="H198" s="13"/>
      <c r="I198" s="12">
        <v>18580385</v>
      </c>
      <c r="J198" s="17">
        <v>18580385</v>
      </c>
      <c r="K198" s="13"/>
      <c r="L198" s="13"/>
      <c r="M198" s="14"/>
    </row>
    <row r="199" spans="1:13" x14ac:dyDescent="0.25">
      <c r="A199" s="116"/>
      <c r="B199" s="15" t="s">
        <v>350</v>
      </c>
      <c r="C199" s="16" t="s">
        <v>0</v>
      </c>
      <c r="D199" s="12">
        <v>9600000</v>
      </c>
      <c r="E199" s="17">
        <v>9600000</v>
      </c>
      <c r="F199" s="13"/>
      <c r="G199" s="13"/>
      <c r="H199" s="13"/>
      <c r="I199" s="12">
        <v>18775968</v>
      </c>
      <c r="J199" s="17">
        <v>18775968</v>
      </c>
      <c r="K199" s="13"/>
      <c r="L199" s="13"/>
      <c r="M199" s="14"/>
    </row>
    <row r="200" spans="1:13" x14ac:dyDescent="0.25">
      <c r="A200" s="116"/>
      <c r="B200" s="15" t="s">
        <v>353</v>
      </c>
      <c r="C200" s="16" t="s">
        <v>0</v>
      </c>
      <c r="D200" s="12">
        <v>7300000</v>
      </c>
      <c r="E200" s="17">
        <v>7300000</v>
      </c>
      <c r="F200" s="13"/>
      <c r="G200" s="13"/>
      <c r="H200" s="13"/>
      <c r="I200" s="12">
        <v>14277559</v>
      </c>
      <c r="J200" s="17">
        <v>14277559</v>
      </c>
      <c r="K200" s="13"/>
      <c r="L200" s="13"/>
      <c r="M200" s="14"/>
    </row>
    <row r="201" spans="1:13" x14ac:dyDescent="0.25">
      <c r="A201" s="115" t="s">
        <v>96</v>
      </c>
      <c r="B201" s="15" t="s">
        <v>357</v>
      </c>
      <c r="C201" s="16" t="s">
        <v>0</v>
      </c>
      <c r="D201" s="12">
        <v>2368421</v>
      </c>
      <c r="E201" s="13"/>
      <c r="F201" s="17">
        <v>2368421</v>
      </c>
      <c r="G201" s="13"/>
      <c r="H201" s="13"/>
      <c r="I201" s="12">
        <v>4632228.8444299996</v>
      </c>
      <c r="J201" s="13"/>
      <c r="K201" s="17">
        <v>4632228.8444299996</v>
      </c>
      <c r="L201" s="13"/>
      <c r="M201" s="14"/>
    </row>
    <row r="202" spans="1:13" x14ac:dyDescent="0.25">
      <c r="A202" s="116"/>
      <c r="B202" s="15" t="s">
        <v>351</v>
      </c>
      <c r="C202" s="16" t="s">
        <v>0</v>
      </c>
      <c r="D202" s="12">
        <v>9473684.1999999993</v>
      </c>
      <c r="E202" s="13"/>
      <c r="F202" s="17">
        <v>9473684.1999999993</v>
      </c>
      <c r="G202" s="13"/>
      <c r="H202" s="13"/>
      <c r="I202" s="12">
        <v>18528915.768886</v>
      </c>
      <c r="J202" s="13"/>
      <c r="K202" s="17">
        <v>18528915.768886</v>
      </c>
      <c r="L202" s="13"/>
      <c r="M202" s="14"/>
    </row>
    <row r="203" spans="1:13" x14ac:dyDescent="0.25">
      <c r="A203" s="116"/>
      <c r="B203" s="15" t="s">
        <v>349</v>
      </c>
      <c r="C203" s="16" t="s">
        <v>0</v>
      </c>
      <c r="D203" s="12">
        <v>3789473.63</v>
      </c>
      <c r="E203" s="13"/>
      <c r="F203" s="17">
        <v>3789473.63</v>
      </c>
      <c r="G203" s="13"/>
      <c r="H203" s="13"/>
      <c r="I203" s="12">
        <v>7411566.2097629001</v>
      </c>
      <c r="J203" s="13"/>
      <c r="K203" s="17">
        <v>7411566.2097629001</v>
      </c>
      <c r="L203" s="13"/>
      <c r="M203" s="14"/>
    </row>
    <row r="204" spans="1:13" x14ac:dyDescent="0.25">
      <c r="A204" s="116"/>
      <c r="B204" s="15" t="s">
        <v>352</v>
      </c>
      <c r="C204" s="16" t="s">
        <v>0</v>
      </c>
      <c r="D204" s="12">
        <v>8052631.5999999996</v>
      </c>
      <c r="E204" s="13"/>
      <c r="F204" s="17">
        <v>8052631.5999999996</v>
      </c>
      <c r="G204" s="13"/>
      <c r="H204" s="13"/>
      <c r="I204" s="12">
        <v>15749578.462228</v>
      </c>
      <c r="J204" s="13"/>
      <c r="K204" s="17">
        <v>15749578.462228</v>
      </c>
      <c r="L204" s="13"/>
      <c r="M204" s="14"/>
    </row>
    <row r="205" spans="1:13" x14ac:dyDescent="0.25">
      <c r="A205" s="116"/>
      <c r="B205" s="15" t="s">
        <v>350</v>
      </c>
      <c r="C205" s="16" t="s">
        <v>0</v>
      </c>
      <c r="D205" s="12">
        <v>7105263.2000000002</v>
      </c>
      <c r="E205" s="13"/>
      <c r="F205" s="17">
        <v>7105263.2000000002</v>
      </c>
      <c r="G205" s="13"/>
      <c r="H205" s="13"/>
      <c r="I205" s="12">
        <v>13896686.924456</v>
      </c>
      <c r="J205" s="13"/>
      <c r="K205" s="17">
        <v>13896686.924456</v>
      </c>
      <c r="L205" s="13"/>
      <c r="M205" s="14"/>
    </row>
    <row r="206" spans="1:13" x14ac:dyDescent="0.25">
      <c r="A206" s="115" t="s">
        <v>97</v>
      </c>
      <c r="B206" s="15" t="s">
        <v>351</v>
      </c>
      <c r="C206" s="16" t="s">
        <v>0</v>
      </c>
      <c r="D206" s="12">
        <v>15789.42</v>
      </c>
      <c r="E206" s="13"/>
      <c r="F206" s="17">
        <v>15789.42</v>
      </c>
      <c r="G206" s="13"/>
      <c r="H206" s="13"/>
      <c r="I206" s="12">
        <v>30881.421318600002</v>
      </c>
      <c r="J206" s="13"/>
      <c r="K206" s="17">
        <v>30881.421318600002</v>
      </c>
      <c r="L206" s="13"/>
      <c r="M206" s="14"/>
    </row>
    <row r="207" spans="1:13" x14ac:dyDescent="0.25">
      <c r="A207" s="116"/>
      <c r="B207" s="15" t="s">
        <v>349</v>
      </c>
      <c r="C207" s="16" t="s">
        <v>0</v>
      </c>
      <c r="D207" s="12">
        <v>157894.88</v>
      </c>
      <c r="E207" s="13"/>
      <c r="F207" s="17">
        <v>157894.88</v>
      </c>
      <c r="G207" s="13"/>
      <c r="H207" s="13"/>
      <c r="I207" s="12">
        <v>308815.54315039999</v>
      </c>
      <c r="J207" s="13"/>
      <c r="K207" s="17">
        <v>308815.54315039999</v>
      </c>
      <c r="L207" s="13"/>
      <c r="M207" s="14"/>
    </row>
    <row r="208" spans="1:13" x14ac:dyDescent="0.25">
      <c r="A208" s="116"/>
      <c r="B208" s="15" t="s">
        <v>352</v>
      </c>
      <c r="C208" s="16" t="s">
        <v>0</v>
      </c>
      <c r="D208" s="12">
        <v>157894.88</v>
      </c>
      <c r="E208" s="13"/>
      <c r="F208" s="17">
        <v>157894.88</v>
      </c>
      <c r="G208" s="13"/>
      <c r="H208" s="13"/>
      <c r="I208" s="12">
        <v>308815.54315039999</v>
      </c>
      <c r="J208" s="13"/>
      <c r="K208" s="17">
        <v>308815.54315039999</v>
      </c>
      <c r="L208" s="13"/>
      <c r="M208" s="14"/>
    </row>
    <row r="209" spans="1:13" x14ac:dyDescent="0.25">
      <c r="A209" s="116"/>
      <c r="B209" s="15" t="s">
        <v>350</v>
      </c>
      <c r="C209" s="16" t="s">
        <v>0</v>
      </c>
      <c r="D209" s="12">
        <v>526315.69999999995</v>
      </c>
      <c r="E209" s="13"/>
      <c r="F209" s="17">
        <v>526315.69999999995</v>
      </c>
      <c r="G209" s="13"/>
      <c r="H209" s="13"/>
      <c r="I209" s="12">
        <v>1029384.035531</v>
      </c>
      <c r="J209" s="13"/>
      <c r="K209" s="17">
        <v>1029384.035531</v>
      </c>
      <c r="L209" s="13"/>
      <c r="M209" s="14"/>
    </row>
    <row r="210" spans="1:13" x14ac:dyDescent="0.25">
      <c r="A210" s="116"/>
      <c r="B210" s="15" t="s">
        <v>353</v>
      </c>
      <c r="C210" s="16" t="s">
        <v>0</v>
      </c>
      <c r="D210" s="12">
        <v>526315.69999999995</v>
      </c>
      <c r="E210" s="13"/>
      <c r="F210" s="17">
        <v>526315.69999999995</v>
      </c>
      <c r="G210" s="13"/>
      <c r="H210" s="13"/>
      <c r="I210" s="12">
        <v>1029384.035531</v>
      </c>
      <c r="J210" s="13"/>
      <c r="K210" s="17">
        <v>1029384.035531</v>
      </c>
      <c r="L210" s="13"/>
      <c r="M210" s="14"/>
    </row>
    <row r="211" spans="1:13" x14ac:dyDescent="0.25">
      <c r="A211" s="116"/>
      <c r="B211" s="15" t="s">
        <v>354</v>
      </c>
      <c r="C211" s="16" t="s">
        <v>0</v>
      </c>
      <c r="D211" s="12">
        <v>721052.55</v>
      </c>
      <c r="E211" s="13"/>
      <c r="F211" s="17">
        <v>721052.55</v>
      </c>
      <c r="G211" s="13"/>
      <c r="H211" s="13"/>
      <c r="I211" s="12">
        <v>1410256.2088665001</v>
      </c>
      <c r="J211" s="13"/>
      <c r="K211" s="17">
        <v>1410256.2088665001</v>
      </c>
      <c r="L211" s="13"/>
      <c r="M211" s="14"/>
    </row>
    <row r="212" spans="1:13" x14ac:dyDescent="0.25">
      <c r="A212" s="116"/>
      <c r="B212" s="15" t="s">
        <v>355</v>
      </c>
      <c r="C212" s="16" t="s">
        <v>0</v>
      </c>
      <c r="D212" s="12">
        <v>526315.69999999995</v>
      </c>
      <c r="E212" s="17">
        <v>526315.69999999995</v>
      </c>
      <c r="F212" s="13"/>
      <c r="G212" s="13"/>
      <c r="H212" s="13"/>
      <c r="I212" s="12">
        <v>1029384.035531</v>
      </c>
      <c r="J212" s="17">
        <v>1029384.035531</v>
      </c>
      <c r="K212" s="13"/>
      <c r="L212" s="13"/>
      <c r="M212" s="14"/>
    </row>
    <row r="213" spans="1:13" x14ac:dyDescent="0.25">
      <c r="A213" s="116"/>
      <c r="B213" s="15" t="s">
        <v>356</v>
      </c>
      <c r="C213" s="16" t="s">
        <v>0</v>
      </c>
      <c r="D213" s="12">
        <v>2577600</v>
      </c>
      <c r="E213" s="17">
        <v>2577600</v>
      </c>
      <c r="F213" s="13"/>
      <c r="G213" s="13"/>
      <c r="H213" s="13"/>
      <c r="I213" s="12">
        <v>5041347.4079999998</v>
      </c>
      <c r="J213" s="17">
        <v>5041347.4079999998</v>
      </c>
      <c r="K213" s="13"/>
      <c r="L213" s="13"/>
      <c r="M213" s="14"/>
    </row>
    <row r="214" spans="1:13" x14ac:dyDescent="0.25">
      <c r="A214" s="116"/>
      <c r="B214" s="15" t="s">
        <v>358</v>
      </c>
      <c r="C214" s="16" t="s">
        <v>0</v>
      </c>
      <c r="D214" s="12">
        <v>1059027.74</v>
      </c>
      <c r="E214" s="17">
        <v>1059027.74</v>
      </c>
      <c r="F214" s="13"/>
      <c r="G214" s="13"/>
      <c r="H214" s="13"/>
      <c r="I214" s="12">
        <v>2071278.2247242001</v>
      </c>
      <c r="J214" s="17">
        <v>2071278.2247242001</v>
      </c>
      <c r="K214" s="13"/>
      <c r="L214" s="13"/>
      <c r="M214" s="14"/>
    </row>
    <row r="215" spans="1:13" x14ac:dyDescent="0.25">
      <c r="A215" s="115" t="s">
        <v>98</v>
      </c>
      <c r="B215" s="15" t="s">
        <v>357</v>
      </c>
      <c r="C215" s="16" t="s">
        <v>0</v>
      </c>
      <c r="D215" s="12">
        <v>947158.35</v>
      </c>
      <c r="E215" s="17">
        <v>947158.35</v>
      </c>
      <c r="F215" s="13"/>
      <c r="G215" s="13"/>
      <c r="H215" s="13"/>
      <c r="I215" s="12">
        <v>1852480.7156805</v>
      </c>
      <c r="J215" s="17">
        <v>1852480.7156805</v>
      </c>
      <c r="K215" s="13"/>
      <c r="L215" s="13"/>
      <c r="M215" s="14"/>
    </row>
    <row r="216" spans="1:13" x14ac:dyDescent="0.25">
      <c r="A216" s="116"/>
      <c r="B216" s="15" t="s">
        <v>351</v>
      </c>
      <c r="C216" s="16" t="s">
        <v>0</v>
      </c>
      <c r="D216" s="12">
        <v>1600000</v>
      </c>
      <c r="E216" s="17">
        <v>1600000</v>
      </c>
      <c r="F216" s="13"/>
      <c r="G216" s="13"/>
      <c r="H216" s="13"/>
      <c r="I216" s="12">
        <v>3129328</v>
      </c>
      <c r="J216" s="17">
        <v>3129328</v>
      </c>
      <c r="K216" s="13"/>
      <c r="L216" s="13"/>
      <c r="M216" s="14"/>
    </row>
    <row r="217" spans="1:13" x14ac:dyDescent="0.25">
      <c r="A217" s="116"/>
      <c r="B217" s="15" t="s">
        <v>349</v>
      </c>
      <c r="C217" s="16" t="s">
        <v>0</v>
      </c>
      <c r="D217" s="12">
        <v>2160000</v>
      </c>
      <c r="E217" s="17">
        <v>2160000</v>
      </c>
      <c r="F217" s="13"/>
      <c r="G217" s="13"/>
      <c r="H217" s="13"/>
      <c r="I217" s="12">
        <v>4224592.8</v>
      </c>
      <c r="J217" s="17">
        <v>4224592.8</v>
      </c>
      <c r="K217" s="13"/>
      <c r="L217" s="13"/>
      <c r="M217" s="14"/>
    </row>
    <row r="218" spans="1:13" x14ac:dyDescent="0.25">
      <c r="A218" s="116"/>
      <c r="B218" s="15" t="s">
        <v>352</v>
      </c>
      <c r="C218" s="16" t="s">
        <v>0</v>
      </c>
      <c r="D218" s="12">
        <v>1620000</v>
      </c>
      <c r="E218" s="17">
        <v>1620000</v>
      </c>
      <c r="F218" s="13"/>
      <c r="G218" s="13"/>
      <c r="H218" s="13"/>
      <c r="I218" s="12">
        <v>3168444.6</v>
      </c>
      <c r="J218" s="17">
        <v>3168444.6</v>
      </c>
      <c r="K218" s="13"/>
      <c r="L218" s="13"/>
      <c r="M218" s="14"/>
    </row>
    <row r="219" spans="1:13" x14ac:dyDescent="0.25">
      <c r="A219" s="116"/>
      <c r="B219" s="15" t="s">
        <v>350</v>
      </c>
      <c r="C219" s="16" t="s">
        <v>0</v>
      </c>
      <c r="D219" s="12">
        <v>3520000</v>
      </c>
      <c r="E219" s="17">
        <v>3520000</v>
      </c>
      <c r="F219" s="13"/>
      <c r="G219" s="13"/>
      <c r="H219" s="13"/>
      <c r="I219" s="12">
        <v>6884521.5999999996</v>
      </c>
      <c r="J219" s="17">
        <v>6884521.5999999996</v>
      </c>
      <c r="K219" s="13"/>
      <c r="L219" s="13"/>
      <c r="M219" s="14"/>
    </row>
    <row r="220" spans="1:13" x14ac:dyDescent="0.25">
      <c r="A220" s="116"/>
      <c r="B220" s="15" t="s">
        <v>353</v>
      </c>
      <c r="C220" s="16" t="s">
        <v>0</v>
      </c>
      <c r="D220" s="12">
        <v>7800000</v>
      </c>
      <c r="E220" s="17">
        <v>7800000</v>
      </c>
      <c r="F220" s="13"/>
      <c r="G220" s="13"/>
      <c r="H220" s="13"/>
      <c r="I220" s="12">
        <v>15255474</v>
      </c>
      <c r="J220" s="17">
        <v>15255474</v>
      </c>
      <c r="K220" s="13"/>
      <c r="L220" s="13"/>
      <c r="M220" s="14"/>
    </row>
    <row r="221" spans="1:13" x14ac:dyDescent="0.25">
      <c r="A221" s="116"/>
      <c r="B221" s="15" t="s">
        <v>354</v>
      </c>
      <c r="C221" s="16" t="s">
        <v>0</v>
      </c>
      <c r="D221" s="12">
        <v>3960000</v>
      </c>
      <c r="E221" s="17">
        <v>3960000</v>
      </c>
      <c r="F221" s="13"/>
      <c r="G221" s="13"/>
      <c r="H221" s="13"/>
      <c r="I221" s="12">
        <v>7745086.7999999998</v>
      </c>
      <c r="J221" s="17">
        <v>7745086.7999999998</v>
      </c>
      <c r="K221" s="13"/>
      <c r="L221" s="13"/>
      <c r="M221" s="14"/>
    </row>
    <row r="222" spans="1:13" x14ac:dyDescent="0.25">
      <c r="A222" s="115" t="s">
        <v>99</v>
      </c>
      <c r="B222" s="15" t="s">
        <v>357</v>
      </c>
      <c r="C222" s="16" t="s">
        <v>0</v>
      </c>
      <c r="D222" s="12">
        <v>500000</v>
      </c>
      <c r="E222" s="13"/>
      <c r="F222" s="17">
        <v>500000</v>
      </c>
      <c r="G222" s="13"/>
      <c r="H222" s="13"/>
      <c r="I222" s="12">
        <v>977915</v>
      </c>
      <c r="J222" s="13"/>
      <c r="K222" s="17">
        <v>977915</v>
      </c>
      <c r="L222" s="13"/>
      <c r="M222" s="14"/>
    </row>
    <row r="223" spans="1:13" x14ac:dyDescent="0.25">
      <c r="A223" s="116"/>
      <c r="B223" s="15" t="s">
        <v>351</v>
      </c>
      <c r="C223" s="16" t="s">
        <v>0</v>
      </c>
      <c r="D223" s="12">
        <v>2380000</v>
      </c>
      <c r="E223" s="13"/>
      <c r="F223" s="17">
        <v>2380000</v>
      </c>
      <c r="G223" s="13"/>
      <c r="H223" s="13"/>
      <c r="I223" s="12">
        <v>4654875.4000000004</v>
      </c>
      <c r="J223" s="13"/>
      <c r="K223" s="17">
        <v>4654875.4000000004</v>
      </c>
      <c r="L223" s="13"/>
      <c r="M223" s="14"/>
    </row>
    <row r="224" spans="1:13" x14ac:dyDescent="0.25">
      <c r="A224" s="116"/>
      <c r="B224" s="15" t="s">
        <v>349</v>
      </c>
      <c r="C224" s="16" t="s">
        <v>0</v>
      </c>
      <c r="D224" s="12">
        <v>2240000</v>
      </c>
      <c r="E224" s="13"/>
      <c r="F224" s="17">
        <v>2240000</v>
      </c>
      <c r="G224" s="13"/>
      <c r="H224" s="13"/>
      <c r="I224" s="12">
        <v>4381059.2</v>
      </c>
      <c r="J224" s="13"/>
      <c r="K224" s="17">
        <v>4381059.2</v>
      </c>
      <c r="L224" s="13"/>
      <c r="M224" s="14"/>
    </row>
    <row r="225" spans="1:13" x14ac:dyDescent="0.25">
      <c r="A225" s="116"/>
      <c r="B225" s="15" t="s">
        <v>352</v>
      </c>
      <c r="C225" s="16" t="s">
        <v>0</v>
      </c>
      <c r="D225" s="12">
        <v>3080000</v>
      </c>
      <c r="E225" s="13"/>
      <c r="F225" s="17">
        <v>3080000</v>
      </c>
      <c r="G225" s="13"/>
      <c r="H225" s="13"/>
      <c r="I225" s="12">
        <v>6023956.4000000004</v>
      </c>
      <c r="J225" s="13"/>
      <c r="K225" s="17">
        <v>6023956.4000000004</v>
      </c>
      <c r="L225" s="13"/>
      <c r="M225" s="14"/>
    </row>
    <row r="226" spans="1:13" x14ac:dyDescent="0.25">
      <c r="A226" s="116"/>
      <c r="B226" s="15" t="s">
        <v>350</v>
      </c>
      <c r="C226" s="16" t="s">
        <v>0</v>
      </c>
      <c r="D226" s="12">
        <v>4680000</v>
      </c>
      <c r="E226" s="13"/>
      <c r="F226" s="17">
        <v>4680000</v>
      </c>
      <c r="G226" s="13"/>
      <c r="H226" s="13"/>
      <c r="I226" s="12">
        <v>9153284.4000000004</v>
      </c>
      <c r="J226" s="13"/>
      <c r="K226" s="17">
        <v>9153284.4000000004</v>
      </c>
      <c r="L226" s="13"/>
      <c r="M226" s="14"/>
    </row>
    <row r="227" spans="1:13" x14ac:dyDescent="0.25">
      <c r="A227" s="116"/>
      <c r="B227" s="15" t="s">
        <v>353</v>
      </c>
      <c r="C227" s="16" t="s">
        <v>0</v>
      </c>
      <c r="D227" s="12">
        <v>3600000</v>
      </c>
      <c r="E227" s="13"/>
      <c r="F227" s="17">
        <v>3600000</v>
      </c>
      <c r="G227" s="13"/>
      <c r="H227" s="13"/>
      <c r="I227" s="12">
        <v>7040988</v>
      </c>
      <c r="J227" s="13"/>
      <c r="K227" s="17">
        <v>7040988</v>
      </c>
      <c r="L227" s="13"/>
      <c r="M227" s="14"/>
    </row>
    <row r="228" spans="1:13" x14ac:dyDescent="0.25">
      <c r="A228" s="115" t="s">
        <v>100</v>
      </c>
      <c r="B228" s="15" t="s">
        <v>357</v>
      </c>
      <c r="C228" s="16" t="s">
        <v>0</v>
      </c>
      <c r="D228" s="12">
        <v>3529411.76</v>
      </c>
      <c r="E228" s="13"/>
      <c r="F228" s="17">
        <v>3529411.76</v>
      </c>
      <c r="G228" s="13"/>
      <c r="H228" s="13"/>
      <c r="I228" s="12">
        <v>6902929.4025608003</v>
      </c>
      <c r="J228" s="13"/>
      <c r="K228" s="17">
        <v>6902929.4025608003</v>
      </c>
      <c r="L228" s="13"/>
      <c r="M228" s="14"/>
    </row>
    <row r="229" spans="1:13" x14ac:dyDescent="0.25">
      <c r="A229" s="116"/>
      <c r="B229" s="15" t="s">
        <v>351</v>
      </c>
      <c r="C229" s="16" t="s">
        <v>0</v>
      </c>
      <c r="D229" s="12">
        <v>7085294.1200000001</v>
      </c>
      <c r="E229" s="13"/>
      <c r="F229" s="17">
        <v>7085294.1200000001</v>
      </c>
      <c r="G229" s="13"/>
      <c r="H229" s="13"/>
      <c r="I229" s="12">
        <v>13857630.7987196</v>
      </c>
      <c r="J229" s="13"/>
      <c r="K229" s="17">
        <v>13857630.7987196</v>
      </c>
      <c r="L229" s="13"/>
      <c r="M229" s="14"/>
    </row>
    <row r="230" spans="1:13" x14ac:dyDescent="0.25">
      <c r="A230" s="116"/>
      <c r="B230" s="15" t="s">
        <v>349</v>
      </c>
      <c r="C230" s="16" t="s">
        <v>0</v>
      </c>
      <c r="D230" s="12">
        <v>7600000</v>
      </c>
      <c r="E230" s="13"/>
      <c r="F230" s="17">
        <v>7600000</v>
      </c>
      <c r="G230" s="13"/>
      <c r="H230" s="13"/>
      <c r="I230" s="12">
        <v>14864308</v>
      </c>
      <c r="J230" s="13"/>
      <c r="K230" s="17">
        <v>14864308</v>
      </c>
      <c r="L230" s="13"/>
      <c r="M230" s="14"/>
    </row>
    <row r="231" spans="1:13" x14ac:dyDescent="0.25">
      <c r="A231" s="116"/>
      <c r="B231" s="15" t="s">
        <v>352</v>
      </c>
      <c r="C231" s="16" t="s">
        <v>0</v>
      </c>
      <c r="D231" s="12">
        <v>6000000</v>
      </c>
      <c r="E231" s="13"/>
      <c r="F231" s="17">
        <v>6000000</v>
      </c>
      <c r="G231" s="13"/>
      <c r="H231" s="13"/>
      <c r="I231" s="12">
        <v>11734980</v>
      </c>
      <c r="J231" s="13"/>
      <c r="K231" s="17">
        <v>11734980</v>
      </c>
      <c r="L231" s="13"/>
      <c r="M231" s="14"/>
    </row>
    <row r="232" spans="1:13" x14ac:dyDescent="0.25">
      <c r="A232" s="116"/>
      <c r="B232" s="15" t="s">
        <v>350</v>
      </c>
      <c r="C232" s="16" t="s">
        <v>0</v>
      </c>
      <c r="D232" s="12">
        <v>5960000</v>
      </c>
      <c r="E232" s="13"/>
      <c r="F232" s="17">
        <v>5960000</v>
      </c>
      <c r="G232" s="13"/>
      <c r="H232" s="13"/>
      <c r="I232" s="12">
        <v>11656746.800000001</v>
      </c>
      <c r="J232" s="13"/>
      <c r="K232" s="17">
        <v>11656746.800000001</v>
      </c>
      <c r="L232" s="13"/>
      <c r="M232" s="14"/>
    </row>
    <row r="233" spans="1:13" x14ac:dyDescent="0.25">
      <c r="A233" s="116"/>
      <c r="B233" s="15" t="s">
        <v>353</v>
      </c>
      <c r="C233" s="16" t="s">
        <v>0</v>
      </c>
      <c r="D233" s="12">
        <v>5000000</v>
      </c>
      <c r="E233" s="13"/>
      <c r="F233" s="17">
        <v>5000000</v>
      </c>
      <c r="G233" s="13"/>
      <c r="H233" s="13"/>
      <c r="I233" s="12">
        <v>9779150</v>
      </c>
      <c r="J233" s="13"/>
      <c r="K233" s="17">
        <v>9779150</v>
      </c>
      <c r="L233" s="13"/>
      <c r="M233" s="14"/>
    </row>
    <row r="234" spans="1:13" x14ac:dyDescent="0.25">
      <c r="A234" s="116"/>
      <c r="B234" s="15" t="s">
        <v>354</v>
      </c>
      <c r="C234" s="16" t="s">
        <v>0</v>
      </c>
      <c r="D234" s="12">
        <v>5000000</v>
      </c>
      <c r="E234" s="13"/>
      <c r="F234" s="17">
        <v>5000000</v>
      </c>
      <c r="G234" s="13"/>
      <c r="H234" s="13"/>
      <c r="I234" s="12">
        <v>9779150</v>
      </c>
      <c r="J234" s="13"/>
      <c r="K234" s="17">
        <v>9779150</v>
      </c>
      <c r="L234" s="13"/>
      <c r="M234" s="14"/>
    </row>
    <row r="235" spans="1:13" x14ac:dyDescent="0.25">
      <c r="A235" s="116"/>
      <c r="B235" s="15" t="s">
        <v>355</v>
      </c>
      <c r="C235" s="16" t="s">
        <v>0</v>
      </c>
      <c r="D235" s="12">
        <v>3000000</v>
      </c>
      <c r="E235" s="13"/>
      <c r="F235" s="17">
        <v>3000000</v>
      </c>
      <c r="G235" s="13"/>
      <c r="H235" s="13"/>
      <c r="I235" s="12">
        <v>5867490</v>
      </c>
      <c r="J235" s="13"/>
      <c r="K235" s="17">
        <v>5867490</v>
      </c>
      <c r="L235" s="13"/>
      <c r="M235" s="14"/>
    </row>
    <row r="236" spans="1:13" x14ac:dyDescent="0.25">
      <c r="A236" s="115" t="s">
        <v>101</v>
      </c>
      <c r="B236" s="15" t="s">
        <v>357</v>
      </c>
      <c r="C236" s="16" t="s">
        <v>0</v>
      </c>
      <c r="D236" s="12">
        <v>736842.1</v>
      </c>
      <c r="E236" s="17">
        <v>736842.1</v>
      </c>
      <c r="F236" s="13"/>
      <c r="G236" s="13"/>
      <c r="H236" s="13"/>
      <c r="I236" s="12">
        <v>1441137.884443</v>
      </c>
      <c r="J236" s="17">
        <v>1441137.884443</v>
      </c>
      <c r="K236" s="13"/>
      <c r="L236" s="13"/>
      <c r="M236" s="14"/>
    </row>
    <row r="237" spans="1:13" x14ac:dyDescent="0.25">
      <c r="A237" s="116"/>
      <c r="B237" s="15" t="s">
        <v>351</v>
      </c>
      <c r="C237" s="16" t="s">
        <v>0</v>
      </c>
      <c r="D237" s="12">
        <v>810526.3</v>
      </c>
      <c r="E237" s="17">
        <v>810526.3</v>
      </c>
      <c r="F237" s="13"/>
      <c r="G237" s="13"/>
      <c r="H237" s="13"/>
      <c r="I237" s="12">
        <v>1585251.6533290001</v>
      </c>
      <c r="J237" s="17">
        <v>1585251.6533290001</v>
      </c>
      <c r="K237" s="13"/>
      <c r="L237" s="13"/>
      <c r="M237" s="14"/>
    </row>
    <row r="238" spans="1:13" x14ac:dyDescent="0.25">
      <c r="A238" s="116"/>
      <c r="B238" s="15" t="s">
        <v>349</v>
      </c>
      <c r="C238" s="16" t="s">
        <v>0</v>
      </c>
      <c r="D238" s="12">
        <v>2210526.2999999998</v>
      </c>
      <c r="E238" s="17">
        <v>2210526.2999999998</v>
      </c>
      <c r="F238" s="13"/>
      <c r="G238" s="13"/>
      <c r="H238" s="13"/>
      <c r="I238" s="12">
        <v>4323413.6533289999</v>
      </c>
      <c r="J238" s="17">
        <v>4323413.6533289999</v>
      </c>
      <c r="K238" s="13"/>
      <c r="L238" s="13"/>
      <c r="M238" s="14"/>
    </row>
    <row r="239" spans="1:13" x14ac:dyDescent="0.25">
      <c r="A239" s="116"/>
      <c r="B239" s="15" t="s">
        <v>352</v>
      </c>
      <c r="C239" s="16" t="s">
        <v>0</v>
      </c>
      <c r="D239" s="12">
        <v>2947368.4</v>
      </c>
      <c r="E239" s="17">
        <v>2947368.4</v>
      </c>
      <c r="F239" s="13"/>
      <c r="G239" s="13"/>
      <c r="H239" s="13"/>
      <c r="I239" s="12">
        <v>5764551.5377719998</v>
      </c>
      <c r="J239" s="17">
        <v>5764551.5377719998</v>
      </c>
      <c r="K239" s="13"/>
      <c r="L239" s="13"/>
      <c r="M239" s="14"/>
    </row>
    <row r="240" spans="1:13" x14ac:dyDescent="0.25">
      <c r="A240" s="116"/>
      <c r="B240" s="15" t="s">
        <v>350</v>
      </c>
      <c r="C240" s="16" t="s">
        <v>0</v>
      </c>
      <c r="D240" s="12">
        <v>7846153.8399999999</v>
      </c>
      <c r="E240" s="17">
        <v>7846153.8399999999</v>
      </c>
      <c r="F240" s="13"/>
      <c r="G240" s="13"/>
      <c r="H240" s="13"/>
      <c r="I240" s="12">
        <v>15345743.0648872</v>
      </c>
      <c r="J240" s="17">
        <v>15345743.0648872</v>
      </c>
      <c r="K240" s="13"/>
      <c r="L240" s="13"/>
      <c r="M240" s="14"/>
    </row>
    <row r="241" spans="1:13" x14ac:dyDescent="0.25">
      <c r="A241" s="116"/>
      <c r="B241" s="15" t="s">
        <v>353</v>
      </c>
      <c r="C241" s="16" t="s">
        <v>0</v>
      </c>
      <c r="D241" s="12">
        <v>19487179.489999998</v>
      </c>
      <c r="E241" s="17">
        <v>19487179.489999998</v>
      </c>
      <c r="F241" s="13"/>
      <c r="G241" s="13"/>
      <c r="H241" s="13"/>
      <c r="I241" s="12">
        <v>38113610.261926703</v>
      </c>
      <c r="J241" s="17">
        <v>38113610.261926703</v>
      </c>
      <c r="K241" s="13"/>
      <c r="L241" s="13"/>
      <c r="M241" s="14"/>
    </row>
    <row r="242" spans="1:13" x14ac:dyDescent="0.25">
      <c r="A242" s="116"/>
      <c r="B242" s="15" t="s">
        <v>354</v>
      </c>
      <c r="C242" s="16" t="s">
        <v>0</v>
      </c>
      <c r="D242" s="12">
        <v>5000000</v>
      </c>
      <c r="E242" s="17">
        <v>5000000</v>
      </c>
      <c r="F242" s="13"/>
      <c r="G242" s="13"/>
      <c r="H242" s="13"/>
      <c r="I242" s="12">
        <v>9779150</v>
      </c>
      <c r="J242" s="17">
        <v>9779150</v>
      </c>
      <c r="K242" s="13"/>
      <c r="L242" s="13"/>
      <c r="M242" s="14"/>
    </row>
    <row r="243" spans="1:13" x14ac:dyDescent="0.25">
      <c r="A243" s="116"/>
      <c r="B243" s="15" t="s">
        <v>355</v>
      </c>
      <c r="C243" s="16" t="s">
        <v>0</v>
      </c>
      <c r="D243" s="12">
        <v>4600000</v>
      </c>
      <c r="E243" s="17">
        <v>4600000</v>
      </c>
      <c r="F243" s="13"/>
      <c r="G243" s="13"/>
      <c r="H243" s="13"/>
      <c r="I243" s="12">
        <v>8996818</v>
      </c>
      <c r="J243" s="17">
        <v>8996818</v>
      </c>
      <c r="K243" s="13"/>
      <c r="L243" s="13"/>
      <c r="M243" s="14"/>
    </row>
    <row r="244" spans="1:13" x14ac:dyDescent="0.25">
      <c r="A244" s="115" t="s">
        <v>102</v>
      </c>
      <c r="B244" s="15" t="s">
        <v>357</v>
      </c>
      <c r="C244" s="16" t="s">
        <v>0</v>
      </c>
      <c r="D244" s="12">
        <v>0</v>
      </c>
      <c r="E244" s="17">
        <v>0</v>
      </c>
      <c r="F244" s="17">
        <v>0</v>
      </c>
      <c r="G244" s="13"/>
      <c r="H244" s="13"/>
      <c r="I244" s="12">
        <v>0</v>
      </c>
      <c r="J244" s="17">
        <v>0</v>
      </c>
      <c r="K244" s="17">
        <v>0</v>
      </c>
      <c r="L244" s="13"/>
      <c r="M244" s="14"/>
    </row>
    <row r="245" spans="1:13" x14ac:dyDescent="0.25">
      <c r="A245" s="116"/>
      <c r="B245" s="15" t="s">
        <v>351</v>
      </c>
      <c r="C245" s="16" t="s">
        <v>0</v>
      </c>
      <c r="D245" s="12">
        <v>0</v>
      </c>
      <c r="E245" s="17">
        <v>0</v>
      </c>
      <c r="F245" s="17">
        <v>0</v>
      </c>
      <c r="G245" s="13"/>
      <c r="H245" s="13"/>
      <c r="I245" s="12">
        <v>0</v>
      </c>
      <c r="J245" s="17">
        <v>0</v>
      </c>
      <c r="K245" s="17">
        <v>0</v>
      </c>
      <c r="L245" s="13"/>
      <c r="M245" s="14"/>
    </row>
    <row r="246" spans="1:13" x14ac:dyDescent="0.25">
      <c r="A246" s="116"/>
      <c r="B246" s="15" t="s">
        <v>349</v>
      </c>
      <c r="C246" s="16" t="s">
        <v>0</v>
      </c>
      <c r="D246" s="12">
        <v>0</v>
      </c>
      <c r="E246" s="17">
        <v>0</v>
      </c>
      <c r="F246" s="17">
        <v>0</v>
      </c>
      <c r="G246" s="13"/>
      <c r="H246" s="13"/>
      <c r="I246" s="12">
        <v>0</v>
      </c>
      <c r="J246" s="17">
        <v>0</v>
      </c>
      <c r="K246" s="17">
        <v>0</v>
      </c>
      <c r="L246" s="13"/>
      <c r="M246" s="14"/>
    </row>
    <row r="247" spans="1:13" x14ac:dyDescent="0.25">
      <c r="A247" s="116"/>
      <c r="B247" s="15" t="s">
        <v>352</v>
      </c>
      <c r="C247" s="16" t="s">
        <v>0</v>
      </c>
      <c r="D247" s="12">
        <v>0</v>
      </c>
      <c r="E247" s="17">
        <v>0</v>
      </c>
      <c r="F247" s="17">
        <v>0</v>
      </c>
      <c r="G247" s="13"/>
      <c r="H247" s="13"/>
      <c r="I247" s="12">
        <v>0</v>
      </c>
      <c r="J247" s="17">
        <v>0</v>
      </c>
      <c r="K247" s="17">
        <v>0</v>
      </c>
      <c r="L247" s="13"/>
      <c r="M247" s="14"/>
    </row>
    <row r="248" spans="1:13" x14ac:dyDescent="0.25">
      <c r="A248" s="116"/>
      <c r="B248" s="15" t="s">
        <v>350</v>
      </c>
      <c r="C248" s="16" t="s">
        <v>0</v>
      </c>
      <c r="D248" s="12">
        <v>0</v>
      </c>
      <c r="E248" s="17">
        <v>0</v>
      </c>
      <c r="F248" s="17">
        <v>0</v>
      </c>
      <c r="G248" s="13"/>
      <c r="H248" s="13"/>
      <c r="I248" s="12">
        <v>0</v>
      </c>
      <c r="J248" s="17">
        <v>0</v>
      </c>
      <c r="K248" s="17">
        <v>0</v>
      </c>
      <c r="L248" s="13"/>
      <c r="M248" s="14"/>
    </row>
    <row r="249" spans="1:13" x14ac:dyDescent="0.25">
      <c r="A249" s="115" t="s">
        <v>82</v>
      </c>
      <c r="B249" s="15" t="s">
        <v>357</v>
      </c>
      <c r="C249" s="16" t="s">
        <v>0</v>
      </c>
      <c r="D249" s="12">
        <v>1064516.2</v>
      </c>
      <c r="E249" s="17">
        <v>638709.80000000005</v>
      </c>
      <c r="F249" s="17">
        <v>425806.4</v>
      </c>
      <c r="G249" s="13"/>
      <c r="H249" s="13"/>
      <c r="I249" s="12">
        <v>2082012.7194459999</v>
      </c>
      <c r="J249" s="17">
        <v>1249207.788134</v>
      </c>
      <c r="K249" s="17">
        <v>832804.93131200003</v>
      </c>
      <c r="L249" s="13"/>
      <c r="M249" s="14"/>
    </row>
    <row r="250" spans="1:13" x14ac:dyDescent="0.25">
      <c r="A250" s="116"/>
      <c r="B250" s="15" t="s">
        <v>351</v>
      </c>
      <c r="C250" s="16" t="s">
        <v>0</v>
      </c>
      <c r="D250" s="12">
        <v>4666666.72</v>
      </c>
      <c r="E250" s="17">
        <v>2800000</v>
      </c>
      <c r="F250" s="17">
        <v>1866666.72</v>
      </c>
      <c r="G250" s="13"/>
      <c r="H250" s="13"/>
      <c r="I250" s="12">
        <v>9127206.7709775995</v>
      </c>
      <c r="J250" s="17">
        <v>5476324</v>
      </c>
      <c r="K250" s="17">
        <v>3650882.7709776</v>
      </c>
      <c r="L250" s="13"/>
      <c r="M250" s="14"/>
    </row>
    <row r="251" spans="1:13" x14ac:dyDescent="0.25">
      <c r="A251" s="116"/>
      <c r="B251" s="15" t="s">
        <v>349</v>
      </c>
      <c r="C251" s="16" t="s">
        <v>0</v>
      </c>
      <c r="D251" s="12">
        <v>4838709.5999999996</v>
      </c>
      <c r="E251" s="17">
        <v>2903225.76</v>
      </c>
      <c r="F251" s="17">
        <v>1935483.84</v>
      </c>
      <c r="G251" s="13"/>
      <c r="H251" s="13"/>
      <c r="I251" s="12">
        <v>9463693.3969679996</v>
      </c>
      <c r="J251" s="17">
        <v>5678216.0381808002</v>
      </c>
      <c r="K251" s="17">
        <v>3785477.3587871999</v>
      </c>
      <c r="L251" s="13"/>
      <c r="M251" s="14"/>
    </row>
    <row r="252" spans="1:13" x14ac:dyDescent="0.25">
      <c r="A252" s="116"/>
      <c r="B252" s="15" t="s">
        <v>352</v>
      </c>
      <c r="C252" s="16" t="s">
        <v>0</v>
      </c>
      <c r="D252" s="12">
        <v>5161290.25</v>
      </c>
      <c r="E252" s="17">
        <v>3096774.15</v>
      </c>
      <c r="F252" s="17">
        <v>2064516.1</v>
      </c>
      <c r="G252" s="13"/>
      <c r="H252" s="13"/>
      <c r="I252" s="12">
        <v>10094606.309657499</v>
      </c>
      <c r="J252" s="17">
        <v>6056763.7857945003</v>
      </c>
      <c r="K252" s="17">
        <v>4037842.5238629999</v>
      </c>
      <c r="L252" s="13"/>
      <c r="M252" s="14"/>
    </row>
    <row r="253" spans="1:13" x14ac:dyDescent="0.25">
      <c r="A253" s="116"/>
      <c r="B253" s="15" t="s">
        <v>350</v>
      </c>
      <c r="C253" s="16" t="s">
        <v>0</v>
      </c>
      <c r="D253" s="12">
        <v>5483870.9000000004</v>
      </c>
      <c r="E253" s="17">
        <v>3290322.54</v>
      </c>
      <c r="F253" s="17">
        <v>2193548.36</v>
      </c>
      <c r="G253" s="13"/>
      <c r="H253" s="13"/>
      <c r="I253" s="12">
        <v>10725519.222347001</v>
      </c>
      <c r="J253" s="17">
        <v>6435311.5334082004</v>
      </c>
      <c r="K253" s="17">
        <v>4290207.6889388002</v>
      </c>
      <c r="L253" s="13"/>
      <c r="M253" s="14"/>
    </row>
    <row r="254" spans="1:13" x14ac:dyDescent="0.25">
      <c r="A254" s="116"/>
      <c r="B254" s="15" t="s">
        <v>353</v>
      </c>
      <c r="C254" s="16" t="s">
        <v>0</v>
      </c>
      <c r="D254" s="12">
        <v>5806451.5499999998</v>
      </c>
      <c r="E254" s="17">
        <v>3483870.93</v>
      </c>
      <c r="F254" s="17">
        <v>2322580.62</v>
      </c>
      <c r="G254" s="13"/>
      <c r="H254" s="13"/>
      <c r="I254" s="12">
        <v>11356432.1350365</v>
      </c>
      <c r="J254" s="17">
        <v>6813859.2810218995</v>
      </c>
      <c r="K254" s="17">
        <v>4542572.8540145997</v>
      </c>
      <c r="L254" s="13"/>
      <c r="M254" s="14"/>
    </row>
    <row r="255" spans="1:13" x14ac:dyDescent="0.25">
      <c r="A255" s="116"/>
      <c r="B255" s="15" t="s">
        <v>354</v>
      </c>
      <c r="C255" s="16" t="s">
        <v>0</v>
      </c>
      <c r="D255" s="12">
        <v>7741935.4500000002</v>
      </c>
      <c r="E255" s="17">
        <v>4645161.2699999996</v>
      </c>
      <c r="F255" s="17">
        <v>3096774.18</v>
      </c>
      <c r="G255" s="13"/>
      <c r="H255" s="13"/>
      <c r="I255" s="12">
        <v>15141909.611173499</v>
      </c>
      <c r="J255" s="17">
        <v>9085145.7667040993</v>
      </c>
      <c r="K255" s="17">
        <v>6056763.8444694001</v>
      </c>
      <c r="L255" s="13"/>
      <c r="M255" s="14"/>
    </row>
    <row r="256" spans="1:13" x14ac:dyDescent="0.25">
      <c r="A256" s="116"/>
      <c r="B256" s="15" t="s">
        <v>355</v>
      </c>
      <c r="C256" s="16" t="s">
        <v>0</v>
      </c>
      <c r="D256" s="12">
        <v>12541935.48</v>
      </c>
      <c r="E256" s="17">
        <v>7525161.2800000003</v>
      </c>
      <c r="F256" s="17">
        <v>5016774.2</v>
      </c>
      <c r="G256" s="13"/>
      <c r="H256" s="13"/>
      <c r="I256" s="12">
        <v>24529893.669848401</v>
      </c>
      <c r="J256" s="17">
        <v>14717936.186262401</v>
      </c>
      <c r="K256" s="17">
        <v>9811957.4835860003</v>
      </c>
      <c r="L256" s="13"/>
      <c r="M256" s="14"/>
    </row>
    <row r="257" spans="1:13" x14ac:dyDescent="0.25">
      <c r="A257" s="116"/>
      <c r="B257" s="15" t="s">
        <v>356</v>
      </c>
      <c r="C257" s="16" t="s">
        <v>0</v>
      </c>
      <c r="D257" s="12">
        <v>8045161.2999999998</v>
      </c>
      <c r="E257" s="17">
        <v>4827096.78</v>
      </c>
      <c r="F257" s="17">
        <v>3218064.52</v>
      </c>
      <c r="G257" s="13"/>
      <c r="H257" s="13"/>
      <c r="I257" s="12">
        <v>15734967.825378999</v>
      </c>
      <c r="J257" s="17">
        <v>9440980.6952273995</v>
      </c>
      <c r="K257" s="17">
        <v>6293987.1301515996</v>
      </c>
      <c r="L257" s="13"/>
      <c r="M257" s="14"/>
    </row>
    <row r="258" spans="1:13" x14ac:dyDescent="0.25">
      <c r="A258" s="15" t="s">
        <v>97</v>
      </c>
      <c r="B258" s="15" t="s">
        <v>357</v>
      </c>
      <c r="C258" s="16" t="s">
        <v>2</v>
      </c>
      <c r="D258" s="12">
        <v>336073.72</v>
      </c>
      <c r="E258" s="17">
        <v>336073.72</v>
      </c>
      <c r="F258" s="13"/>
      <c r="G258" s="13"/>
      <c r="H258" s="13"/>
      <c r="I258" s="12">
        <v>600935.43517432001</v>
      </c>
      <c r="J258" s="17">
        <v>600935.43517432001</v>
      </c>
      <c r="K258" s="13"/>
      <c r="L258" s="13"/>
      <c r="M258" s="14"/>
    </row>
    <row r="259" spans="1:13" x14ac:dyDescent="0.25">
      <c r="A259" s="107" t="s">
        <v>103</v>
      </c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9"/>
    </row>
    <row r="260" spans="1:13" x14ac:dyDescent="0.25">
      <c r="A260" s="105" t="s">
        <v>0</v>
      </c>
      <c r="B260" s="106"/>
      <c r="C260" s="106"/>
      <c r="D260" s="12">
        <v>135000000</v>
      </c>
      <c r="E260" s="12">
        <v>82875000</v>
      </c>
      <c r="F260" s="12">
        <v>49875000</v>
      </c>
      <c r="G260" s="12">
        <v>1250000</v>
      </c>
      <c r="H260" s="12">
        <v>1000000</v>
      </c>
      <c r="I260" s="12">
        <v>264037050</v>
      </c>
      <c r="J260" s="12">
        <v>162089411.25</v>
      </c>
      <c r="K260" s="12">
        <v>97547021.25</v>
      </c>
      <c r="L260" s="12">
        <v>2444787.5</v>
      </c>
      <c r="M260" s="18">
        <v>1955830</v>
      </c>
    </row>
    <row r="261" spans="1:13" x14ac:dyDescent="0.25">
      <c r="A261" s="15" t="s">
        <v>104</v>
      </c>
      <c r="B261" s="15" t="s">
        <v>357</v>
      </c>
      <c r="C261" s="16" t="s">
        <v>0</v>
      </c>
      <c r="D261" s="12">
        <v>0</v>
      </c>
      <c r="E261" s="17">
        <v>0</v>
      </c>
      <c r="F261" s="17">
        <v>0</v>
      </c>
      <c r="G261" s="13"/>
      <c r="H261" s="13"/>
      <c r="I261" s="12">
        <v>0</v>
      </c>
      <c r="J261" s="17">
        <v>0</v>
      </c>
      <c r="K261" s="17">
        <v>0</v>
      </c>
      <c r="L261" s="13"/>
      <c r="M261" s="14"/>
    </row>
    <row r="262" spans="1:13" x14ac:dyDescent="0.25">
      <c r="A262" s="115" t="s">
        <v>105</v>
      </c>
      <c r="B262" s="15" t="s">
        <v>357</v>
      </c>
      <c r="C262" s="16" t="s">
        <v>0</v>
      </c>
      <c r="D262" s="12">
        <v>0</v>
      </c>
      <c r="E262" s="17">
        <v>0</v>
      </c>
      <c r="F262" s="17">
        <v>0</v>
      </c>
      <c r="G262" s="13"/>
      <c r="H262" s="13"/>
      <c r="I262" s="12">
        <v>0</v>
      </c>
      <c r="J262" s="17">
        <v>0</v>
      </c>
      <c r="K262" s="17">
        <v>0</v>
      </c>
      <c r="L262" s="13"/>
      <c r="M262" s="14"/>
    </row>
    <row r="263" spans="1:13" x14ac:dyDescent="0.25">
      <c r="A263" s="116"/>
      <c r="B263" s="15" t="s">
        <v>351</v>
      </c>
      <c r="C263" s="16" t="s">
        <v>0</v>
      </c>
      <c r="D263" s="12">
        <v>0</v>
      </c>
      <c r="E263" s="17">
        <v>0</v>
      </c>
      <c r="F263" s="17">
        <v>0</v>
      </c>
      <c r="G263" s="13"/>
      <c r="H263" s="13"/>
      <c r="I263" s="12">
        <v>0</v>
      </c>
      <c r="J263" s="17">
        <v>0</v>
      </c>
      <c r="K263" s="17">
        <v>0</v>
      </c>
      <c r="L263" s="13"/>
      <c r="M263" s="14"/>
    </row>
    <row r="264" spans="1:13" x14ac:dyDescent="0.25">
      <c r="A264" s="115" t="s">
        <v>106</v>
      </c>
      <c r="B264" s="15" t="s">
        <v>357</v>
      </c>
      <c r="C264" s="16" t="s">
        <v>0</v>
      </c>
      <c r="D264" s="12">
        <v>0</v>
      </c>
      <c r="E264" s="17">
        <v>0</v>
      </c>
      <c r="F264" s="17">
        <v>0</v>
      </c>
      <c r="G264" s="13"/>
      <c r="H264" s="17">
        <v>0</v>
      </c>
      <c r="I264" s="12">
        <v>0</v>
      </c>
      <c r="J264" s="17">
        <v>0</v>
      </c>
      <c r="K264" s="17">
        <v>0</v>
      </c>
      <c r="L264" s="13"/>
      <c r="M264" s="19">
        <v>0</v>
      </c>
    </row>
    <row r="265" spans="1:13" x14ac:dyDescent="0.25">
      <c r="A265" s="116"/>
      <c r="B265" s="15" t="s">
        <v>351</v>
      </c>
      <c r="C265" s="16" t="s">
        <v>0</v>
      </c>
      <c r="D265" s="12">
        <v>10000000</v>
      </c>
      <c r="E265" s="17">
        <v>6000000</v>
      </c>
      <c r="F265" s="17">
        <v>3000000</v>
      </c>
      <c r="G265" s="13"/>
      <c r="H265" s="17">
        <v>1000000</v>
      </c>
      <c r="I265" s="12">
        <v>19558300</v>
      </c>
      <c r="J265" s="17">
        <v>11734980</v>
      </c>
      <c r="K265" s="17">
        <v>5867490</v>
      </c>
      <c r="L265" s="13"/>
      <c r="M265" s="19">
        <v>1955830</v>
      </c>
    </row>
    <row r="266" spans="1:13" x14ac:dyDescent="0.25">
      <c r="A266" s="15" t="s">
        <v>107</v>
      </c>
      <c r="B266" s="15" t="s">
        <v>357</v>
      </c>
      <c r="C266" s="16" t="s">
        <v>0</v>
      </c>
      <c r="D266" s="12">
        <v>125000000</v>
      </c>
      <c r="E266" s="17">
        <v>76875000</v>
      </c>
      <c r="F266" s="17">
        <v>46875000</v>
      </c>
      <c r="G266" s="17">
        <v>1250000</v>
      </c>
      <c r="H266" s="13"/>
      <c r="I266" s="12">
        <v>244478750</v>
      </c>
      <c r="J266" s="17">
        <v>150354431.25</v>
      </c>
      <c r="K266" s="17">
        <v>91679531.25</v>
      </c>
      <c r="L266" s="17">
        <v>2444787.5</v>
      </c>
      <c r="M266" s="14"/>
    </row>
    <row r="267" spans="1:13" x14ac:dyDescent="0.25">
      <c r="A267" s="107" t="s">
        <v>304</v>
      </c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9"/>
    </row>
    <row r="268" spans="1:13" x14ac:dyDescent="0.25">
      <c r="A268" s="105" t="s">
        <v>6</v>
      </c>
      <c r="B268" s="106"/>
      <c r="C268" s="106"/>
      <c r="D268" s="12">
        <v>72335678000</v>
      </c>
      <c r="E268" s="12">
        <v>20031553712</v>
      </c>
      <c r="F268" s="12">
        <v>52304124288</v>
      </c>
      <c r="G268" s="13"/>
      <c r="H268" s="13"/>
      <c r="I268" s="12">
        <v>101269949.2</v>
      </c>
      <c r="J268" s="12">
        <v>28044175.196800001</v>
      </c>
      <c r="K268" s="12">
        <v>73225774.003199995</v>
      </c>
      <c r="L268" s="13"/>
      <c r="M268" s="14"/>
    </row>
    <row r="269" spans="1:13" x14ac:dyDescent="0.25">
      <c r="A269" s="115" t="s">
        <v>108</v>
      </c>
      <c r="B269" s="15" t="s">
        <v>357</v>
      </c>
      <c r="C269" s="16" t="s">
        <v>6</v>
      </c>
      <c r="D269" s="12">
        <v>12668604000</v>
      </c>
      <c r="E269" s="17">
        <v>7596330392</v>
      </c>
      <c r="F269" s="17">
        <v>5072273608</v>
      </c>
      <c r="G269" s="13"/>
      <c r="H269" s="13"/>
      <c r="I269" s="12">
        <v>17736045.600000001</v>
      </c>
      <c r="J269" s="17">
        <v>10634862.548800001</v>
      </c>
      <c r="K269" s="17">
        <v>7101183.0511999996</v>
      </c>
      <c r="L269" s="13"/>
      <c r="M269" s="14"/>
    </row>
    <row r="270" spans="1:13" x14ac:dyDescent="0.25">
      <c r="A270" s="116"/>
      <c r="B270" s="15" t="s">
        <v>351</v>
      </c>
      <c r="C270" s="16" t="s">
        <v>6</v>
      </c>
      <c r="D270" s="12">
        <v>27536640000</v>
      </c>
      <c r="E270" s="17">
        <v>12435223320</v>
      </c>
      <c r="F270" s="17">
        <v>15101416680</v>
      </c>
      <c r="G270" s="13"/>
      <c r="H270" s="13"/>
      <c r="I270" s="12">
        <v>38551296</v>
      </c>
      <c r="J270" s="17">
        <v>17409312.647999998</v>
      </c>
      <c r="K270" s="17">
        <v>21141983.352000002</v>
      </c>
      <c r="L270" s="13"/>
      <c r="M270" s="14"/>
    </row>
    <row r="271" spans="1:13" x14ac:dyDescent="0.25">
      <c r="A271" s="116"/>
      <c r="B271" s="15" t="s">
        <v>349</v>
      </c>
      <c r="C271" s="16" t="s">
        <v>6</v>
      </c>
      <c r="D271" s="12">
        <v>32130434000</v>
      </c>
      <c r="E271" s="13"/>
      <c r="F271" s="17">
        <v>32130434000</v>
      </c>
      <c r="G271" s="13"/>
      <c r="H271" s="13"/>
      <c r="I271" s="12">
        <v>44982607.600000001</v>
      </c>
      <c r="J271" s="13"/>
      <c r="K271" s="17">
        <v>44982607.600000001</v>
      </c>
      <c r="L271" s="13"/>
      <c r="M271" s="14"/>
    </row>
    <row r="272" spans="1:13" x14ac:dyDescent="0.25">
      <c r="A272" s="107" t="s">
        <v>109</v>
      </c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9"/>
    </row>
    <row r="273" spans="1:13" x14ac:dyDescent="0.25">
      <c r="A273" s="105" t="s">
        <v>7</v>
      </c>
      <c r="B273" s="106"/>
      <c r="C273" s="106"/>
      <c r="D273" s="12">
        <v>15161827.874</v>
      </c>
      <c r="E273" s="12">
        <v>15161827.874</v>
      </c>
      <c r="F273" s="13"/>
      <c r="G273" s="13"/>
      <c r="H273" s="13"/>
      <c r="I273" s="12">
        <v>90202262.570788205</v>
      </c>
      <c r="J273" s="12">
        <v>90202262.570788205</v>
      </c>
      <c r="K273" s="13"/>
      <c r="L273" s="13"/>
      <c r="M273" s="14"/>
    </row>
    <row r="274" spans="1:13" x14ac:dyDescent="0.25">
      <c r="A274" s="15" t="s">
        <v>110</v>
      </c>
      <c r="B274" s="15" t="s">
        <v>1</v>
      </c>
      <c r="C274" s="16" t="s">
        <v>7</v>
      </c>
      <c r="D274" s="12">
        <v>8662500</v>
      </c>
      <c r="E274" s="17">
        <v>8662500</v>
      </c>
      <c r="F274" s="13"/>
      <c r="G274" s="13"/>
      <c r="H274" s="13"/>
      <c r="I274" s="12">
        <v>51535811.25</v>
      </c>
      <c r="J274" s="17">
        <v>51535811.25</v>
      </c>
      <c r="K274" s="13"/>
      <c r="L274" s="13"/>
      <c r="M274" s="14"/>
    </row>
    <row r="275" spans="1:13" x14ac:dyDescent="0.25">
      <c r="A275" s="15" t="s">
        <v>111</v>
      </c>
      <c r="B275" s="15" t="s">
        <v>1</v>
      </c>
      <c r="C275" s="16" t="s">
        <v>7</v>
      </c>
      <c r="D275" s="12">
        <v>6499327.8739999998</v>
      </c>
      <c r="E275" s="17">
        <v>6499327.8739999998</v>
      </c>
      <c r="F275" s="13"/>
      <c r="G275" s="13"/>
      <c r="H275" s="13"/>
      <c r="I275" s="12">
        <v>38666451.320788197</v>
      </c>
      <c r="J275" s="17">
        <v>38666451.320788197</v>
      </c>
      <c r="K275" s="13"/>
      <c r="L275" s="13"/>
      <c r="M275" s="14"/>
    </row>
    <row r="276" spans="1:13" x14ac:dyDescent="0.25">
      <c r="A276" s="107" t="s">
        <v>305</v>
      </c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9"/>
    </row>
    <row r="277" spans="1:13" x14ac:dyDescent="0.25">
      <c r="A277" s="105" t="s">
        <v>0</v>
      </c>
      <c r="B277" s="106"/>
      <c r="C277" s="106"/>
      <c r="D277" s="12">
        <v>13296032.07</v>
      </c>
      <c r="E277" s="12">
        <v>8062759.8300000001</v>
      </c>
      <c r="F277" s="12">
        <v>5233272.24</v>
      </c>
      <c r="G277" s="13"/>
      <c r="H277" s="13"/>
      <c r="I277" s="12">
        <v>26004778.403468098</v>
      </c>
      <c r="J277" s="12">
        <v>15769387.558308899</v>
      </c>
      <c r="K277" s="12">
        <v>10235390.845159199</v>
      </c>
      <c r="L277" s="13"/>
      <c r="M277" s="14"/>
    </row>
    <row r="278" spans="1:13" x14ac:dyDescent="0.25">
      <c r="A278" s="105" t="s">
        <v>8</v>
      </c>
      <c r="B278" s="106"/>
      <c r="C278" s="106"/>
      <c r="D278" s="12">
        <v>27151882.890000001</v>
      </c>
      <c r="E278" s="12">
        <v>15541405.439999999</v>
      </c>
      <c r="F278" s="12">
        <v>11610477.449999999</v>
      </c>
      <c r="G278" s="13"/>
      <c r="H278" s="13"/>
      <c r="I278" s="12">
        <v>64818250.973503798</v>
      </c>
      <c r="J278" s="12">
        <v>37101173.512423702</v>
      </c>
      <c r="K278" s="12">
        <v>27717077.461080201</v>
      </c>
      <c r="L278" s="13"/>
      <c r="M278" s="14"/>
    </row>
    <row r="279" spans="1:13" x14ac:dyDescent="0.25">
      <c r="A279" s="15" t="s">
        <v>112</v>
      </c>
      <c r="B279" s="15" t="s">
        <v>1</v>
      </c>
      <c r="C279" s="16" t="s">
        <v>0</v>
      </c>
      <c r="D279" s="12">
        <v>9266664.6699999999</v>
      </c>
      <c r="E279" s="17">
        <v>5366664.67</v>
      </c>
      <c r="F279" s="17">
        <v>3900000</v>
      </c>
      <c r="G279" s="13"/>
      <c r="H279" s="13"/>
      <c r="I279" s="12">
        <v>18124020.7615261</v>
      </c>
      <c r="J279" s="17">
        <v>10496283.7615261</v>
      </c>
      <c r="K279" s="17">
        <v>7627737</v>
      </c>
      <c r="L279" s="13"/>
      <c r="M279" s="14"/>
    </row>
    <row r="280" spans="1:13" x14ac:dyDescent="0.25">
      <c r="A280" s="15" t="s">
        <v>113</v>
      </c>
      <c r="B280" s="15" t="s">
        <v>1</v>
      </c>
      <c r="C280" s="16" t="s">
        <v>0</v>
      </c>
      <c r="D280" s="12">
        <v>4029367.4</v>
      </c>
      <c r="E280" s="17">
        <v>2696095.16</v>
      </c>
      <c r="F280" s="17">
        <v>1333272.24</v>
      </c>
      <c r="G280" s="13"/>
      <c r="H280" s="13"/>
      <c r="I280" s="12">
        <v>7880757.641942</v>
      </c>
      <c r="J280" s="17">
        <v>5273103.7967828</v>
      </c>
      <c r="K280" s="17">
        <v>2607653.8451592</v>
      </c>
      <c r="L280" s="13"/>
      <c r="M280" s="14"/>
    </row>
    <row r="281" spans="1:13" x14ac:dyDescent="0.25">
      <c r="A281" s="15" t="s">
        <v>114</v>
      </c>
      <c r="B281" s="15" t="s">
        <v>1</v>
      </c>
      <c r="C281" s="16" t="s">
        <v>8</v>
      </c>
      <c r="D281" s="12">
        <v>1882401.49</v>
      </c>
      <c r="E281" s="17">
        <v>1882401.49</v>
      </c>
      <c r="F281" s="13"/>
      <c r="G281" s="13"/>
      <c r="H281" s="13"/>
      <c r="I281" s="12">
        <v>4493757.3097980302</v>
      </c>
      <c r="J281" s="17">
        <v>4493757.3097980302</v>
      </c>
      <c r="K281" s="13"/>
      <c r="L281" s="13"/>
      <c r="M281" s="14"/>
    </row>
    <row r="282" spans="1:13" x14ac:dyDescent="0.25">
      <c r="A282" s="15" t="s">
        <v>115</v>
      </c>
      <c r="B282" s="15" t="s">
        <v>1</v>
      </c>
      <c r="C282" s="16" t="s">
        <v>8</v>
      </c>
      <c r="D282" s="12">
        <v>4527033.87</v>
      </c>
      <c r="E282" s="17">
        <v>2745022</v>
      </c>
      <c r="F282" s="17">
        <v>1782011.87</v>
      </c>
      <c r="G282" s="13"/>
      <c r="H282" s="13"/>
      <c r="I282" s="12">
        <v>10807148.0250559</v>
      </c>
      <c r="J282" s="17">
        <v>6553045.534434</v>
      </c>
      <c r="K282" s="17">
        <v>4254102.4906218899</v>
      </c>
      <c r="L282" s="13"/>
      <c r="M282" s="14"/>
    </row>
    <row r="283" spans="1:13" x14ac:dyDescent="0.25">
      <c r="A283" s="15" t="s">
        <v>116</v>
      </c>
      <c r="B283" s="15" t="s">
        <v>1</v>
      </c>
      <c r="C283" s="16" t="s">
        <v>8</v>
      </c>
      <c r="D283" s="12">
        <v>2072376.69</v>
      </c>
      <c r="E283" s="17">
        <v>1281392.92</v>
      </c>
      <c r="F283" s="17">
        <v>790983.77</v>
      </c>
      <c r="G283" s="13"/>
      <c r="H283" s="13"/>
      <c r="I283" s="12">
        <v>4947275.0360724302</v>
      </c>
      <c r="J283" s="17">
        <v>3059001.4040912399</v>
      </c>
      <c r="K283" s="17">
        <v>1888273.6319811901</v>
      </c>
      <c r="L283" s="13"/>
      <c r="M283" s="14"/>
    </row>
    <row r="284" spans="1:13" x14ac:dyDescent="0.25">
      <c r="A284" s="15" t="s">
        <v>117</v>
      </c>
      <c r="B284" s="15" t="s">
        <v>1</v>
      </c>
      <c r="C284" s="16" t="s">
        <v>8</v>
      </c>
      <c r="D284" s="12">
        <v>6238828.0800000001</v>
      </c>
      <c r="E284" s="17">
        <v>4084250</v>
      </c>
      <c r="F284" s="17">
        <v>2154578.08</v>
      </c>
      <c r="G284" s="13"/>
      <c r="H284" s="13"/>
      <c r="I284" s="12">
        <v>14893623.617495799</v>
      </c>
      <c r="J284" s="17">
        <v>9750113.55975</v>
      </c>
      <c r="K284" s="17">
        <v>5143510.0577457603</v>
      </c>
      <c r="L284" s="13"/>
      <c r="M284" s="14"/>
    </row>
    <row r="285" spans="1:13" x14ac:dyDescent="0.25">
      <c r="A285" s="15" t="s">
        <v>118</v>
      </c>
      <c r="B285" s="15" t="s">
        <v>1</v>
      </c>
      <c r="C285" s="16" t="s">
        <v>8</v>
      </c>
      <c r="D285" s="12">
        <v>5728145.5099999998</v>
      </c>
      <c r="E285" s="17">
        <v>2865001.03</v>
      </c>
      <c r="F285" s="17">
        <v>2863144.48</v>
      </c>
      <c r="G285" s="13"/>
      <c r="H285" s="13"/>
      <c r="I285" s="12">
        <v>13674498.184311001</v>
      </c>
      <c r="J285" s="17">
        <v>6839465.1138644097</v>
      </c>
      <c r="K285" s="17">
        <v>6835033.0704465602</v>
      </c>
      <c r="L285" s="13"/>
      <c r="M285" s="14"/>
    </row>
    <row r="286" spans="1:13" x14ac:dyDescent="0.25">
      <c r="A286" s="15" t="s">
        <v>372</v>
      </c>
      <c r="B286" s="15" t="s">
        <v>1</v>
      </c>
      <c r="C286" s="16" t="s">
        <v>8</v>
      </c>
      <c r="D286" s="12">
        <v>6703097.25</v>
      </c>
      <c r="E286" s="17">
        <v>2683338</v>
      </c>
      <c r="F286" s="17">
        <v>4019759.25</v>
      </c>
      <c r="G286" s="13"/>
      <c r="H286" s="13"/>
      <c r="I286" s="12">
        <v>16001948.800770801</v>
      </c>
      <c r="J286" s="17">
        <v>6405790.5904860003</v>
      </c>
      <c r="K286" s="17">
        <v>9596158.2102847509</v>
      </c>
      <c r="L286" s="13"/>
      <c r="M286" s="14"/>
    </row>
    <row r="287" spans="1:13" x14ac:dyDescent="0.25">
      <c r="A287" s="107" t="s">
        <v>306</v>
      </c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9"/>
    </row>
    <row r="288" spans="1:13" x14ac:dyDescent="0.25">
      <c r="A288" s="105" t="s">
        <v>8</v>
      </c>
      <c r="B288" s="106"/>
      <c r="C288" s="106"/>
      <c r="D288" s="12">
        <v>355034375</v>
      </c>
      <c r="E288" s="12">
        <v>222987583.31</v>
      </c>
      <c r="F288" s="12">
        <v>129394791.69</v>
      </c>
      <c r="G288" s="12">
        <v>2652000</v>
      </c>
      <c r="H288" s="12">
        <v>0</v>
      </c>
      <c r="I288" s="12">
        <v>847554746.61562502</v>
      </c>
      <c r="J288" s="12">
        <v>532326439.29404801</v>
      </c>
      <c r="K288" s="12">
        <v>308897328.27757698</v>
      </c>
      <c r="L288" s="12">
        <v>6330979.0439999998</v>
      </c>
      <c r="M288" s="18">
        <v>0</v>
      </c>
    </row>
    <row r="289" spans="1:13" x14ac:dyDescent="0.25">
      <c r="A289" s="115" t="s">
        <v>9</v>
      </c>
      <c r="B289" s="15" t="s">
        <v>357</v>
      </c>
      <c r="C289" s="16" t="s">
        <v>8</v>
      </c>
      <c r="D289" s="12">
        <v>36990625</v>
      </c>
      <c r="E289" s="17">
        <v>24660416.649999999</v>
      </c>
      <c r="F289" s="17">
        <v>12330208.35</v>
      </c>
      <c r="G289" s="13"/>
      <c r="H289" s="13"/>
      <c r="I289" s="12">
        <v>88305758.559375003</v>
      </c>
      <c r="J289" s="17">
        <v>58870505.6664626</v>
      </c>
      <c r="K289" s="17">
        <v>29435252.8929125</v>
      </c>
      <c r="L289" s="13"/>
      <c r="M289" s="14"/>
    </row>
    <row r="290" spans="1:13" x14ac:dyDescent="0.25">
      <c r="A290" s="116"/>
      <c r="B290" s="15" t="s">
        <v>351</v>
      </c>
      <c r="C290" s="16" t="s">
        <v>8</v>
      </c>
      <c r="D290" s="12">
        <v>52843750</v>
      </c>
      <c r="E290" s="17">
        <v>35229166.659999996</v>
      </c>
      <c r="F290" s="17">
        <v>17614583.34</v>
      </c>
      <c r="G290" s="13"/>
      <c r="H290" s="13"/>
      <c r="I290" s="12">
        <v>126151083.65625</v>
      </c>
      <c r="J290" s="17">
        <v>84100722.421584994</v>
      </c>
      <c r="K290" s="17">
        <v>42050361.234664999</v>
      </c>
      <c r="L290" s="13"/>
      <c r="M290" s="14"/>
    </row>
    <row r="291" spans="1:13" x14ac:dyDescent="0.25">
      <c r="A291" s="15" t="s">
        <v>307</v>
      </c>
      <c r="B291" s="15" t="s">
        <v>357</v>
      </c>
      <c r="C291" s="16" t="s">
        <v>8</v>
      </c>
      <c r="D291" s="12">
        <v>265200000</v>
      </c>
      <c r="E291" s="17">
        <v>163098000</v>
      </c>
      <c r="F291" s="17">
        <v>99450000</v>
      </c>
      <c r="G291" s="17">
        <v>2652000</v>
      </c>
      <c r="H291" s="13"/>
      <c r="I291" s="12">
        <v>633097904.39999998</v>
      </c>
      <c r="J291" s="17">
        <v>389355211.20599997</v>
      </c>
      <c r="K291" s="17">
        <v>237411714.15000001</v>
      </c>
      <c r="L291" s="17">
        <v>6330979.0439999998</v>
      </c>
      <c r="M291" s="14"/>
    </row>
    <row r="292" spans="1:13" x14ac:dyDescent="0.25">
      <c r="A292" s="15" t="s">
        <v>119</v>
      </c>
      <c r="B292" s="15" t="s">
        <v>357</v>
      </c>
      <c r="C292" s="16" t="s">
        <v>8</v>
      </c>
      <c r="D292" s="12">
        <v>0</v>
      </c>
      <c r="E292" s="13"/>
      <c r="F292" s="13"/>
      <c r="G292" s="13"/>
      <c r="H292" s="17">
        <v>0</v>
      </c>
      <c r="I292" s="12">
        <v>0</v>
      </c>
      <c r="J292" s="13"/>
      <c r="K292" s="13"/>
      <c r="L292" s="13"/>
      <c r="M292" s="19">
        <v>0</v>
      </c>
    </row>
    <row r="293" spans="1:13" x14ac:dyDescent="0.25">
      <c r="A293" s="115" t="s">
        <v>120</v>
      </c>
      <c r="B293" s="15" t="s">
        <v>357</v>
      </c>
      <c r="C293" s="16" t="s">
        <v>8</v>
      </c>
      <c r="D293" s="12">
        <v>0</v>
      </c>
      <c r="E293" s="17">
        <v>0</v>
      </c>
      <c r="F293" s="17">
        <v>0</v>
      </c>
      <c r="G293" s="13"/>
      <c r="H293" s="13"/>
      <c r="I293" s="12">
        <v>0</v>
      </c>
      <c r="J293" s="17">
        <v>0</v>
      </c>
      <c r="K293" s="17">
        <v>0</v>
      </c>
      <c r="L293" s="13"/>
      <c r="M293" s="14"/>
    </row>
    <row r="294" spans="1:13" x14ac:dyDescent="0.25">
      <c r="A294" s="116"/>
      <c r="B294" s="15" t="s">
        <v>351</v>
      </c>
      <c r="C294" s="16" t="s">
        <v>8</v>
      </c>
      <c r="D294" s="12">
        <v>0</v>
      </c>
      <c r="E294" s="17">
        <v>0</v>
      </c>
      <c r="F294" s="17">
        <v>0</v>
      </c>
      <c r="G294" s="13"/>
      <c r="H294" s="13"/>
      <c r="I294" s="12">
        <v>0</v>
      </c>
      <c r="J294" s="17">
        <v>0</v>
      </c>
      <c r="K294" s="17">
        <v>0</v>
      </c>
      <c r="L294" s="13"/>
      <c r="M294" s="14"/>
    </row>
    <row r="295" spans="1:13" x14ac:dyDescent="0.25">
      <c r="A295" s="115" t="s">
        <v>121</v>
      </c>
      <c r="B295" s="15" t="s">
        <v>357</v>
      </c>
      <c r="C295" s="16" t="s">
        <v>8</v>
      </c>
      <c r="D295" s="12">
        <v>0</v>
      </c>
      <c r="E295" s="17">
        <v>0</v>
      </c>
      <c r="F295" s="17">
        <v>0</v>
      </c>
      <c r="G295" s="13"/>
      <c r="H295" s="13"/>
      <c r="I295" s="12">
        <v>0</v>
      </c>
      <c r="J295" s="17">
        <v>0</v>
      </c>
      <c r="K295" s="17">
        <v>0</v>
      </c>
      <c r="L295" s="13"/>
      <c r="M295" s="14"/>
    </row>
    <row r="296" spans="1:13" x14ac:dyDescent="0.25">
      <c r="A296" s="116"/>
      <c r="B296" s="15" t="s">
        <v>351</v>
      </c>
      <c r="C296" s="16" t="s">
        <v>8</v>
      </c>
      <c r="D296" s="12">
        <v>0</v>
      </c>
      <c r="E296" s="17">
        <v>0</v>
      </c>
      <c r="F296" s="17">
        <v>0</v>
      </c>
      <c r="G296" s="13"/>
      <c r="H296" s="13"/>
      <c r="I296" s="12">
        <v>0</v>
      </c>
      <c r="J296" s="17">
        <v>0</v>
      </c>
      <c r="K296" s="17">
        <v>0</v>
      </c>
      <c r="L296" s="13"/>
      <c r="M296" s="14"/>
    </row>
    <row r="297" spans="1:13" x14ac:dyDescent="0.25">
      <c r="A297" s="116"/>
      <c r="B297" s="15" t="s">
        <v>349</v>
      </c>
      <c r="C297" s="16" t="s">
        <v>8</v>
      </c>
      <c r="D297" s="12">
        <v>0</v>
      </c>
      <c r="E297" s="17">
        <v>0</v>
      </c>
      <c r="F297" s="17">
        <v>0</v>
      </c>
      <c r="G297" s="13"/>
      <c r="H297" s="13"/>
      <c r="I297" s="12">
        <v>0</v>
      </c>
      <c r="J297" s="17">
        <v>0</v>
      </c>
      <c r="K297" s="17">
        <v>0</v>
      </c>
      <c r="L297" s="13"/>
      <c r="M297" s="14"/>
    </row>
    <row r="298" spans="1:13" x14ac:dyDescent="0.25">
      <c r="A298" s="116"/>
      <c r="B298" s="15" t="s">
        <v>352</v>
      </c>
      <c r="C298" s="16" t="s">
        <v>8</v>
      </c>
      <c r="D298" s="12">
        <v>0</v>
      </c>
      <c r="E298" s="17">
        <v>0</v>
      </c>
      <c r="F298" s="17">
        <v>0</v>
      </c>
      <c r="G298" s="13"/>
      <c r="H298" s="13"/>
      <c r="I298" s="12">
        <v>0</v>
      </c>
      <c r="J298" s="17">
        <v>0</v>
      </c>
      <c r="K298" s="17">
        <v>0</v>
      </c>
      <c r="L298" s="13"/>
      <c r="M298" s="14"/>
    </row>
    <row r="299" spans="1:13" x14ac:dyDescent="0.25">
      <c r="A299" s="116"/>
      <c r="B299" s="15" t="s">
        <v>350</v>
      </c>
      <c r="C299" s="16" t="s">
        <v>8</v>
      </c>
      <c r="D299" s="12">
        <v>0</v>
      </c>
      <c r="E299" s="17">
        <v>0</v>
      </c>
      <c r="F299" s="17">
        <v>0</v>
      </c>
      <c r="G299" s="13"/>
      <c r="H299" s="13"/>
      <c r="I299" s="12">
        <v>0</v>
      </c>
      <c r="J299" s="17">
        <v>0</v>
      </c>
      <c r="K299" s="17">
        <v>0</v>
      </c>
      <c r="L299" s="13"/>
      <c r="M299" s="14"/>
    </row>
    <row r="300" spans="1:13" x14ac:dyDescent="0.25">
      <c r="A300" s="116"/>
      <c r="B300" s="15" t="s">
        <v>353</v>
      </c>
      <c r="C300" s="16" t="s">
        <v>8</v>
      </c>
      <c r="D300" s="12">
        <v>0</v>
      </c>
      <c r="E300" s="17">
        <v>0</v>
      </c>
      <c r="F300" s="17">
        <v>0</v>
      </c>
      <c r="G300" s="13"/>
      <c r="H300" s="13"/>
      <c r="I300" s="12">
        <v>0</v>
      </c>
      <c r="J300" s="17">
        <v>0</v>
      </c>
      <c r="K300" s="17">
        <v>0</v>
      </c>
      <c r="L300" s="13"/>
      <c r="M300" s="14"/>
    </row>
    <row r="301" spans="1:13" x14ac:dyDescent="0.25">
      <c r="A301" s="116"/>
      <c r="B301" s="15" t="s">
        <v>354</v>
      </c>
      <c r="C301" s="16" t="s">
        <v>8</v>
      </c>
      <c r="D301" s="12">
        <v>0</v>
      </c>
      <c r="E301" s="17">
        <v>0</v>
      </c>
      <c r="F301" s="17">
        <v>0</v>
      </c>
      <c r="G301" s="13"/>
      <c r="H301" s="13"/>
      <c r="I301" s="12">
        <v>0</v>
      </c>
      <c r="J301" s="17">
        <v>0</v>
      </c>
      <c r="K301" s="17">
        <v>0</v>
      </c>
      <c r="L301" s="13"/>
      <c r="M301" s="14"/>
    </row>
    <row r="302" spans="1:13" x14ac:dyDescent="0.25">
      <c r="A302" s="116"/>
      <c r="B302" s="15" t="s">
        <v>355</v>
      </c>
      <c r="C302" s="16" t="s">
        <v>8</v>
      </c>
      <c r="D302" s="12">
        <v>0</v>
      </c>
      <c r="E302" s="17">
        <v>0</v>
      </c>
      <c r="F302" s="17">
        <v>0</v>
      </c>
      <c r="G302" s="17">
        <v>0</v>
      </c>
      <c r="H302" s="13"/>
      <c r="I302" s="12">
        <v>0</v>
      </c>
      <c r="J302" s="17">
        <v>0</v>
      </c>
      <c r="K302" s="17">
        <v>0</v>
      </c>
      <c r="L302" s="17">
        <v>0</v>
      </c>
      <c r="M302" s="14"/>
    </row>
    <row r="303" spans="1:13" x14ac:dyDescent="0.25">
      <c r="A303" s="15" t="s">
        <v>122</v>
      </c>
      <c r="B303" s="15" t="s">
        <v>357</v>
      </c>
      <c r="C303" s="16" t="s">
        <v>8</v>
      </c>
      <c r="D303" s="12">
        <v>0</v>
      </c>
      <c r="E303" s="17">
        <v>0</v>
      </c>
      <c r="F303" s="17">
        <v>0</v>
      </c>
      <c r="G303" s="13"/>
      <c r="H303" s="13"/>
      <c r="I303" s="12">
        <v>0</v>
      </c>
      <c r="J303" s="17">
        <v>0</v>
      </c>
      <c r="K303" s="17">
        <v>0</v>
      </c>
      <c r="L303" s="13"/>
      <c r="M303" s="14"/>
    </row>
    <row r="304" spans="1:13" x14ac:dyDescent="0.25">
      <c r="A304" s="107" t="s">
        <v>123</v>
      </c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9"/>
    </row>
    <row r="305" spans="1:13" x14ac:dyDescent="0.25">
      <c r="A305" s="105" t="s">
        <v>0</v>
      </c>
      <c r="B305" s="106"/>
      <c r="C305" s="106"/>
      <c r="D305" s="12">
        <v>78127916.299999997</v>
      </c>
      <c r="E305" s="12">
        <v>73376397.030000001</v>
      </c>
      <c r="F305" s="12">
        <v>4751519.2699999996</v>
      </c>
      <c r="G305" s="13"/>
      <c r="H305" s="13"/>
      <c r="I305" s="12">
        <v>152804922.537029</v>
      </c>
      <c r="J305" s="12">
        <v>143511758.603185</v>
      </c>
      <c r="K305" s="12">
        <v>9293163.9338441007</v>
      </c>
      <c r="L305" s="13"/>
      <c r="M305" s="14"/>
    </row>
    <row r="306" spans="1:13" x14ac:dyDescent="0.25">
      <c r="A306" s="15" t="s">
        <v>308</v>
      </c>
      <c r="B306" s="15" t="s">
        <v>357</v>
      </c>
      <c r="C306" s="16" t="s">
        <v>0</v>
      </c>
      <c r="D306" s="12">
        <v>0</v>
      </c>
      <c r="E306" s="13"/>
      <c r="F306" s="17">
        <v>0</v>
      </c>
      <c r="G306" s="13"/>
      <c r="H306" s="13"/>
      <c r="I306" s="12">
        <v>0</v>
      </c>
      <c r="J306" s="13"/>
      <c r="K306" s="17">
        <v>0</v>
      </c>
      <c r="L306" s="13"/>
      <c r="M306" s="14"/>
    </row>
    <row r="307" spans="1:13" x14ac:dyDescent="0.25">
      <c r="A307" s="115" t="s">
        <v>124</v>
      </c>
      <c r="B307" s="15" t="s">
        <v>357</v>
      </c>
      <c r="C307" s="16" t="s">
        <v>0</v>
      </c>
      <c r="D307" s="12">
        <v>0</v>
      </c>
      <c r="E307" s="17">
        <v>0</v>
      </c>
      <c r="F307" s="13"/>
      <c r="G307" s="13"/>
      <c r="H307" s="13"/>
      <c r="I307" s="12">
        <v>0</v>
      </c>
      <c r="J307" s="17">
        <v>0</v>
      </c>
      <c r="K307" s="13"/>
      <c r="L307" s="13"/>
      <c r="M307" s="14"/>
    </row>
    <row r="308" spans="1:13" x14ac:dyDescent="0.25">
      <c r="A308" s="116"/>
      <c r="B308" s="15" t="s">
        <v>351</v>
      </c>
      <c r="C308" s="16" t="s">
        <v>0</v>
      </c>
      <c r="D308" s="12">
        <v>0</v>
      </c>
      <c r="E308" s="17">
        <v>0</v>
      </c>
      <c r="F308" s="13"/>
      <c r="G308" s="13"/>
      <c r="H308" s="13"/>
      <c r="I308" s="12">
        <v>0</v>
      </c>
      <c r="J308" s="17">
        <v>0</v>
      </c>
      <c r="K308" s="13"/>
      <c r="L308" s="13"/>
      <c r="M308" s="14"/>
    </row>
    <row r="309" spans="1:13" x14ac:dyDescent="0.25">
      <c r="A309" s="116"/>
      <c r="B309" s="15" t="s">
        <v>349</v>
      </c>
      <c r="C309" s="16" t="s">
        <v>0</v>
      </c>
      <c r="D309" s="12">
        <v>0</v>
      </c>
      <c r="E309" s="17">
        <v>0</v>
      </c>
      <c r="F309" s="13"/>
      <c r="G309" s="13"/>
      <c r="H309" s="13"/>
      <c r="I309" s="12">
        <v>0</v>
      </c>
      <c r="J309" s="17">
        <v>0</v>
      </c>
      <c r="K309" s="13"/>
      <c r="L309" s="13"/>
      <c r="M309" s="14"/>
    </row>
    <row r="310" spans="1:13" x14ac:dyDescent="0.25">
      <c r="A310" s="15" t="s">
        <v>370</v>
      </c>
      <c r="B310" s="15" t="s">
        <v>357</v>
      </c>
      <c r="C310" s="16" t="s">
        <v>0</v>
      </c>
      <c r="D310" s="12">
        <v>0</v>
      </c>
      <c r="E310" s="13"/>
      <c r="F310" s="17">
        <v>0</v>
      </c>
      <c r="G310" s="13"/>
      <c r="H310" s="13"/>
      <c r="I310" s="12">
        <v>0</v>
      </c>
      <c r="J310" s="13"/>
      <c r="K310" s="17">
        <v>0</v>
      </c>
      <c r="L310" s="13"/>
      <c r="M310" s="14"/>
    </row>
    <row r="311" spans="1:13" x14ac:dyDescent="0.25">
      <c r="A311" s="15" t="s">
        <v>125</v>
      </c>
      <c r="B311" s="15" t="s">
        <v>357</v>
      </c>
      <c r="C311" s="16" t="s">
        <v>0</v>
      </c>
      <c r="D311" s="12">
        <v>3589000</v>
      </c>
      <c r="E311" s="17">
        <v>1435600</v>
      </c>
      <c r="F311" s="17">
        <v>2153400</v>
      </c>
      <c r="G311" s="13"/>
      <c r="H311" s="13"/>
      <c r="I311" s="12">
        <v>7019473.8700000001</v>
      </c>
      <c r="J311" s="17">
        <v>2807789.548</v>
      </c>
      <c r="K311" s="17">
        <v>4211684.3219999997</v>
      </c>
      <c r="L311" s="13"/>
      <c r="M311" s="14"/>
    </row>
    <row r="312" spans="1:13" x14ac:dyDescent="0.25">
      <c r="A312" s="115" t="s">
        <v>371</v>
      </c>
      <c r="B312" s="15" t="s">
        <v>357</v>
      </c>
      <c r="C312" s="16" t="s">
        <v>0</v>
      </c>
      <c r="D312" s="12">
        <v>4699445.0199999996</v>
      </c>
      <c r="E312" s="17">
        <v>2890555.89</v>
      </c>
      <c r="F312" s="17">
        <v>1808889.13</v>
      </c>
      <c r="G312" s="13"/>
      <c r="H312" s="13"/>
      <c r="I312" s="12">
        <v>9191315.5534665994</v>
      </c>
      <c r="J312" s="17">
        <v>5653435.9263386996</v>
      </c>
      <c r="K312" s="17">
        <v>3537879.6271278998</v>
      </c>
      <c r="L312" s="13"/>
      <c r="M312" s="14"/>
    </row>
    <row r="313" spans="1:13" x14ac:dyDescent="0.25">
      <c r="A313" s="116"/>
      <c r="B313" s="15" t="s">
        <v>351</v>
      </c>
      <c r="C313" s="16" t="s">
        <v>0</v>
      </c>
      <c r="D313" s="12">
        <v>2022777.98</v>
      </c>
      <c r="E313" s="17">
        <v>2022777.98</v>
      </c>
      <c r="F313" s="13"/>
      <c r="G313" s="13"/>
      <c r="H313" s="13"/>
      <c r="I313" s="12">
        <v>3956209.8566234</v>
      </c>
      <c r="J313" s="17">
        <v>3956209.8566234</v>
      </c>
      <c r="K313" s="13"/>
      <c r="L313" s="13"/>
      <c r="M313" s="14"/>
    </row>
    <row r="314" spans="1:13" x14ac:dyDescent="0.25">
      <c r="A314" s="115" t="s">
        <v>126</v>
      </c>
      <c r="B314" s="15" t="s">
        <v>357</v>
      </c>
      <c r="C314" s="16" t="s">
        <v>0</v>
      </c>
      <c r="D314" s="12">
        <v>13312500</v>
      </c>
      <c r="E314" s="17">
        <v>13312500</v>
      </c>
      <c r="F314" s="13"/>
      <c r="G314" s="13"/>
      <c r="H314" s="13"/>
      <c r="I314" s="12">
        <v>26036986.875</v>
      </c>
      <c r="J314" s="17">
        <v>26036986.875</v>
      </c>
      <c r="K314" s="13"/>
      <c r="L314" s="13"/>
      <c r="M314" s="14"/>
    </row>
    <row r="315" spans="1:13" x14ac:dyDescent="0.25">
      <c r="A315" s="116"/>
      <c r="B315" s="15" t="s">
        <v>351</v>
      </c>
      <c r="C315" s="16" t="s">
        <v>0</v>
      </c>
      <c r="D315" s="12">
        <v>4437500</v>
      </c>
      <c r="E315" s="17">
        <v>4437500</v>
      </c>
      <c r="F315" s="13"/>
      <c r="G315" s="13"/>
      <c r="H315" s="13"/>
      <c r="I315" s="12">
        <v>8678995.625</v>
      </c>
      <c r="J315" s="17">
        <v>8678995.625</v>
      </c>
      <c r="K315" s="13"/>
      <c r="L315" s="13"/>
      <c r="M315" s="14"/>
    </row>
    <row r="316" spans="1:13" x14ac:dyDescent="0.25">
      <c r="A316" s="115" t="s">
        <v>127</v>
      </c>
      <c r="B316" s="15" t="s">
        <v>357</v>
      </c>
      <c r="C316" s="16" t="s">
        <v>0</v>
      </c>
      <c r="D316" s="12">
        <v>8832126.7100000009</v>
      </c>
      <c r="E316" s="17">
        <v>8832126.7100000009</v>
      </c>
      <c r="F316" s="13"/>
      <c r="G316" s="13"/>
      <c r="H316" s="13"/>
      <c r="I316" s="12">
        <v>17274138.383219302</v>
      </c>
      <c r="J316" s="17">
        <v>17274138.383219302</v>
      </c>
      <c r="K316" s="13"/>
      <c r="L316" s="13"/>
      <c r="M316" s="14"/>
    </row>
    <row r="317" spans="1:13" x14ac:dyDescent="0.25">
      <c r="A317" s="116"/>
      <c r="B317" s="15" t="s">
        <v>351</v>
      </c>
      <c r="C317" s="16" t="s">
        <v>0</v>
      </c>
      <c r="D317" s="12">
        <v>36412345.229999997</v>
      </c>
      <c r="E317" s="17">
        <v>36412345.229999997</v>
      </c>
      <c r="F317" s="13"/>
      <c r="G317" s="13"/>
      <c r="H317" s="13"/>
      <c r="I317" s="12">
        <v>71216357.171190903</v>
      </c>
      <c r="J317" s="17">
        <v>71216357.171190903</v>
      </c>
      <c r="K317" s="13"/>
      <c r="L317" s="13"/>
      <c r="M317" s="14"/>
    </row>
    <row r="318" spans="1:13" x14ac:dyDescent="0.25">
      <c r="A318" s="15" t="s">
        <v>128</v>
      </c>
      <c r="B318" s="15" t="s">
        <v>357</v>
      </c>
      <c r="C318" s="16" t="s">
        <v>0</v>
      </c>
      <c r="D318" s="12">
        <v>334230.14</v>
      </c>
      <c r="E318" s="13"/>
      <c r="F318" s="17">
        <v>334230.14</v>
      </c>
      <c r="G318" s="13"/>
      <c r="H318" s="13"/>
      <c r="I318" s="12">
        <v>653697.33471620001</v>
      </c>
      <c r="J318" s="13"/>
      <c r="K318" s="17">
        <v>653697.33471620001</v>
      </c>
      <c r="L318" s="13"/>
      <c r="M318" s="14"/>
    </row>
    <row r="319" spans="1:13" x14ac:dyDescent="0.25">
      <c r="A319" s="15" t="s">
        <v>309</v>
      </c>
      <c r="B319" s="15" t="s">
        <v>357</v>
      </c>
      <c r="C319" s="16" t="s">
        <v>0</v>
      </c>
      <c r="D319" s="12">
        <v>4032991.22</v>
      </c>
      <c r="E319" s="17">
        <v>4032991.22</v>
      </c>
      <c r="F319" s="13"/>
      <c r="G319" s="13"/>
      <c r="H319" s="13"/>
      <c r="I319" s="12">
        <v>7887845.2178125996</v>
      </c>
      <c r="J319" s="17">
        <v>7887845.2178125996</v>
      </c>
      <c r="K319" s="13"/>
      <c r="L319" s="13"/>
      <c r="M319" s="14"/>
    </row>
    <row r="320" spans="1:13" x14ac:dyDescent="0.25">
      <c r="A320" s="15" t="s">
        <v>129</v>
      </c>
      <c r="B320" s="15" t="s">
        <v>357</v>
      </c>
      <c r="C320" s="16" t="s">
        <v>0</v>
      </c>
      <c r="D320" s="12">
        <v>455000</v>
      </c>
      <c r="E320" s="13"/>
      <c r="F320" s="17">
        <v>455000</v>
      </c>
      <c r="G320" s="13"/>
      <c r="H320" s="13"/>
      <c r="I320" s="12">
        <v>889902.65</v>
      </c>
      <c r="J320" s="13"/>
      <c r="K320" s="17">
        <v>889902.65</v>
      </c>
      <c r="L320" s="13"/>
      <c r="M320" s="14"/>
    </row>
    <row r="321" spans="1:13" x14ac:dyDescent="0.25">
      <c r="A321" s="107" t="s">
        <v>310</v>
      </c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9"/>
    </row>
    <row r="322" spans="1:13" x14ac:dyDescent="0.25">
      <c r="A322" s="105" t="s">
        <v>0</v>
      </c>
      <c r="B322" s="106"/>
      <c r="C322" s="106"/>
      <c r="D322" s="12">
        <v>40520034.299999997</v>
      </c>
      <c r="E322" s="12">
        <v>40520034.299999997</v>
      </c>
      <c r="F322" s="13"/>
      <c r="G322" s="13"/>
      <c r="H322" s="13"/>
      <c r="I322" s="12">
        <v>79250298.684968993</v>
      </c>
      <c r="J322" s="12">
        <v>79250298.684968993</v>
      </c>
      <c r="K322" s="13"/>
      <c r="L322" s="13"/>
      <c r="M322" s="14"/>
    </row>
    <row r="323" spans="1:13" x14ac:dyDescent="0.25">
      <c r="A323" s="105" t="s">
        <v>2</v>
      </c>
      <c r="B323" s="106"/>
      <c r="C323" s="106"/>
      <c r="D323" s="12">
        <v>81298265.109999999</v>
      </c>
      <c r="E323" s="12">
        <v>79551660.530000001</v>
      </c>
      <c r="F323" s="12">
        <v>1502892.28</v>
      </c>
      <c r="G323" s="12">
        <v>243712.3</v>
      </c>
      <c r="H323" s="13"/>
      <c r="I323" s="12">
        <v>145369915.63278201</v>
      </c>
      <c r="J323" s="12">
        <v>142246801.503656</v>
      </c>
      <c r="K323" s="12">
        <v>2687330.7032216801</v>
      </c>
      <c r="L323" s="12">
        <v>435783.4259038</v>
      </c>
      <c r="M323" s="14"/>
    </row>
    <row r="324" spans="1:13" x14ac:dyDescent="0.25">
      <c r="A324" s="15" t="s">
        <v>130</v>
      </c>
      <c r="B324" s="15" t="s">
        <v>1</v>
      </c>
      <c r="C324" s="16" t="s">
        <v>0</v>
      </c>
      <c r="D324" s="12">
        <v>17955754.300000001</v>
      </c>
      <c r="E324" s="17">
        <v>17955754.300000001</v>
      </c>
      <c r="F324" s="13"/>
      <c r="G324" s="13"/>
      <c r="H324" s="13"/>
      <c r="I324" s="12">
        <v>35118402.932568997</v>
      </c>
      <c r="J324" s="17">
        <v>35118402.932568997</v>
      </c>
      <c r="K324" s="13"/>
      <c r="L324" s="13"/>
      <c r="M324" s="14"/>
    </row>
    <row r="325" spans="1:13" x14ac:dyDescent="0.25">
      <c r="A325" s="15" t="s">
        <v>131</v>
      </c>
      <c r="B325" s="15" t="s">
        <v>1</v>
      </c>
      <c r="C325" s="16" t="s">
        <v>0</v>
      </c>
      <c r="D325" s="12">
        <v>22564280</v>
      </c>
      <c r="E325" s="17">
        <v>22564280</v>
      </c>
      <c r="F325" s="13"/>
      <c r="G325" s="13"/>
      <c r="H325" s="13"/>
      <c r="I325" s="12">
        <v>44131895.752400003</v>
      </c>
      <c r="J325" s="17">
        <v>44131895.752400003</v>
      </c>
      <c r="K325" s="13"/>
      <c r="L325" s="13"/>
      <c r="M325" s="14"/>
    </row>
    <row r="326" spans="1:13" x14ac:dyDescent="0.25">
      <c r="A326" s="15" t="s">
        <v>130</v>
      </c>
      <c r="B326" s="15" t="s">
        <v>1</v>
      </c>
      <c r="C326" s="16" t="s">
        <v>2</v>
      </c>
      <c r="D326" s="12">
        <v>35185945.829999998</v>
      </c>
      <c r="E326" s="17">
        <v>35185945.829999998</v>
      </c>
      <c r="F326" s="13"/>
      <c r="G326" s="13"/>
      <c r="H326" s="13"/>
      <c r="I326" s="12">
        <v>62916200.854298003</v>
      </c>
      <c r="J326" s="17">
        <v>62916200.854298003</v>
      </c>
      <c r="K326" s="13"/>
      <c r="L326" s="13"/>
      <c r="M326" s="14"/>
    </row>
    <row r="327" spans="1:13" x14ac:dyDescent="0.25">
      <c r="A327" s="15" t="s">
        <v>132</v>
      </c>
      <c r="B327" s="15" t="s">
        <v>1</v>
      </c>
      <c r="C327" s="16" t="s">
        <v>2</v>
      </c>
      <c r="D327" s="12">
        <v>27150000</v>
      </c>
      <c r="E327" s="17">
        <v>27150000</v>
      </c>
      <c r="F327" s="13"/>
      <c r="G327" s="13"/>
      <c r="H327" s="13"/>
      <c r="I327" s="12">
        <v>48547077.899999999</v>
      </c>
      <c r="J327" s="17">
        <v>48547077.899999999</v>
      </c>
      <c r="K327" s="13"/>
      <c r="L327" s="13"/>
      <c r="M327" s="14"/>
    </row>
    <row r="328" spans="1:13" x14ac:dyDescent="0.25">
      <c r="A328" s="15" t="s">
        <v>133</v>
      </c>
      <c r="B328" s="15" t="s">
        <v>1</v>
      </c>
      <c r="C328" s="16" t="s">
        <v>2</v>
      </c>
      <c r="D328" s="12">
        <v>2598663.75</v>
      </c>
      <c r="E328" s="17">
        <v>2598663.75</v>
      </c>
      <c r="F328" s="13"/>
      <c r="G328" s="13"/>
      <c r="H328" s="13"/>
      <c r="I328" s="12">
        <v>4646686.2433575001</v>
      </c>
      <c r="J328" s="17">
        <v>4646686.2433575001</v>
      </c>
      <c r="K328" s="13"/>
      <c r="L328" s="13"/>
      <c r="M328" s="14"/>
    </row>
    <row r="329" spans="1:13" x14ac:dyDescent="0.25">
      <c r="A329" s="15" t="s">
        <v>134</v>
      </c>
      <c r="B329" s="15" t="s">
        <v>1</v>
      </c>
      <c r="C329" s="16" t="s">
        <v>2</v>
      </c>
      <c r="D329" s="12">
        <v>3249496.86</v>
      </c>
      <c r="E329" s="17">
        <v>1502892.28</v>
      </c>
      <c r="F329" s="17">
        <v>1502892.28</v>
      </c>
      <c r="G329" s="17">
        <v>243712.3</v>
      </c>
      <c r="H329" s="13"/>
      <c r="I329" s="12">
        <v>5810444.8323471602</v>
      </c>
      <c r="J329" s="17">
        <v>2687330.7032216801</v>
      </c>
      <c r="K329" s="17">
        <v>2687330.7032216801</v>
      </c>
      <c r="L329" s="17">
        <v>435783.4259038</v>
      </c>
      <c r="M329" s="14"/>
    </row>
    <row r="330" spans="1:13" x14ac:dyDescent="0.25">
      <c r="A330" s="15" t="s">
        <v>311</v>
      </c>
      <c r="B330" s="15" t="s">
        <v>1</v>
      </c>
      <c r="C330" s="16" t="s">
        <v>2</v>
      </c>
      <c r="D330" s="12">
        <v>4458350</v>
      </c>
      <c r="E330" s="17">
        <v>4458350</v>
      </c>
      <c r="F330" s="13"/>
      <c r="G330" s="13"/>
      <c r="H330" s="13"/>
      <c r="I330" s="12">
        <v>7972002.3850999996</v>
      </c>
      <c r="J330" s="17">
        <v>7972002.3850999996</v>
      </c>
      <c r="K330" s="13"/>
      <c r="L330" s="13"/>
      <c r="M330" s="14"/>
    </row>
    <row r="331" spans="1:13" x14ac:dyDescent="0.25">
      <c r="A331" s="15" t="s">
        <v>135</v>
      </c>
      <c r="B331" s="15" t="s">
        <v>1</v>
      </c>
      <c r="C331" s="16" t="s">
        <v>2</v>
      </c>
      <c r="D331" s="12">
        <v>0</v>
      </c>
      <c r="E331" s="17">
        <v>0</v>
      </c>
      <c r="F331" s="13"/>
      <c r="G331" s="13"/>
      <c r="H331" s="13"/>
      <c r="I331" s="12">
        <v>0</v>
      </c>
      <c r="J331" s="17">
        <v>0</v>
      </c>
      <c r="K331" s="13"/>
      <c r="L331" s="13"/>
      <c r="M331" s="14"/>
    </row>
    <row r="332" spans="1:13" x14ac:dyDescent="0.25">
      <c r="A332" s="15" t="s">
        <v>136</v>
      </c>
      <c r="B332" s="15" t="s">
        <v>1</v>
      </c>
      <c r="C332" s="16" t="s">
        <v>2</v>
      </c>
      <c r="D332" s="12">
        <v>4748573.7300000004</v>
      </c>
      <c r="E332" s="17">
        <v>4748573.7300000004</v>
      </c>
      <c r="F332" s="13"/>
      <c r="G332" s="13"/>
      <c r="H332" s="13"/>
      <c r="I332" s="12">
        <v>8490953.1780553795</v>
      </c>
      <c r="J332" s="17">
        <v>8490953.1780553795</v>
      </c>
      <c r="K332" s="13"/>
      <c r="L332" s="13"/>
      <c r="M332" s="14"/>
    </row>
    <row r="333" spans="1:13" x14ac:dyDescent="0.25">
      <c r="A333" s="15" t="s">
        <v>137</v>
      </c>
      <c r="B333" s="15" t="s">
        <v>1</v>
      </c>
      <c r="C333" s="16" t="s">
        <v>2</v>
      </c>
      <c r="D333" s="12">
        <v>2518824.94</v>
      </c>
      <c r="E333" s="17">
        <v>2518824.94</v>
      </c>
      <c r="F333" s="13"/>
      <c r="G333" s="13"/>
      <c r="H333" s="13"/>
      <c r="I333" s="12">
        <v>4503925.9881636398</v>
      </c>
      <c r="J333" s="17">
        <v>4503925.9881636398</v>
      </c>
      <c r="K333" s="13"/>
      <c r="L333" s="13"/>
      <c r="M333" s="14"/>
    </row>
    <row r="334" spans="1:13" x14ac:dyDescent="0.25">
      <c r="A334" s="15" t="s">
        <v>373</v>
      </c>
      <c r="B334" s="15" t="s">
        <v>1</v>
      </c>
      <c r="C334" s="16" t="s">
        <v>2</v>
      </c>
      <c r="D334" s="12">
        <v>1388410</v>
      </c>
      <c r="E334" s="17">
        <v>1388410</v>
      </c>
      <c r="F334" s="13"/>
      <c r="G334" s="13"/>
      <c r="H334" s="13"/>
      <c r="I334" s="12">
        <v>2482624.2514599999</v>
      </c>
      <c r="J334" s="17">
        <v>2482624.2514599999</v>
      </c>
      <c r="K334" s="13"/>
      <c r="L334" s="13"/>
      <c r="M334" s="14"/>
    </row>
    <row r="335" spans="1:13" x14ac:dyDescent="0.25">
      <c r="A335" s="107" t="s">
        <v>10</v>
      </c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9"/>
    </row>
    <row r="336" spans="1:13" x14ac:dyDescent="0.25">
      <c r="A336" s="105" t="s">
        <v>0</v>
      </c>
      <c r="B336" s="106"/>
      <c r="C336" s="106"/>
      <c r="D336" s="12">
        <v>8026465.25</v>
      </c>
      <c r="E336" s="12">
        <v>1214285.75</v>
      </c>
      <c r="F336" s="12">
        <v>6812179.5</v>
      </c>
      <c r="G336" s="13"/>
      <c r="H336" s="13"/>
      <c r="I336" s="12">
        <v>15698401.5299075</v>
      </c>
      <c r="J336" s="12">
        <v>2374936.4984225002</v>
      </c>
      <c r="K336" s="12">
        <v>13323465.031485001</v>
      </c>
      <c r="L336" s="13"/>
      <c r="M336" s="14"/>
    </row>
    <row r="337" spans="1:13" x14ac:dyDescent="0.25">
      <c r="A337" s="15" t="s">
        <v>138</v>
      </c>
      <c r="B337" s="15" t="s">
        <v>1</v>
      </c>
      <c r="C337" s="16" t="s">
        <v>0</v>
      </c>
      <c r="D337" s="12">
        <v>4153846.16</v>
      </c>
      <c r="E337" s="13"/>
      <c r="F337" s="17">
        <v>4153846.16</v>
      </c>
      <c r="G337" s="13"/>
      <c r="H337" s="13"/>
      <c r="I337" s="12">
        <v>8124216.9351128004</v>
      </c>
      <c r="J337" s="13"/>
      <c r="K337" s="17">
        <v>8124216.9351128004</v>
      </c>
      <c r="L337" s="13"/>
      <c r="M337" s="14"/>
    </row>
    <row r="338" spans="1:13" x14ac:dyDescent="0.25">
      <c r="A338" s="15" t="s">
        <v>139</v>
      </c>
      <c r="B338" s="15" t="s">
        <v>1</v>
      </c>
      <c r="C338" s="16" t="s">
        <v>0</v>
      </c>
      <c r="D338" s="12">
        <v>1214285.75</v>
      </c>
      <c r="E338" s="17">
        <v>1214285.75</v>
      </c>
      <c r="F338" s="13"/>
      <c r="G338" s="13"/>
      <c r="H338" s="13"/>
      <c r="I338" s="12">
        <v>2374936.4984225002</v>
      </c>
      <c r="J338" s="17">
        <v>2374936.4984225002</v>
      </c>
      <c r="K338" s="13"/>
      <c r="L338" s="13"/>
      <c r="M338" s="14"/>
    </row>
    <row r="339" spans="1:13" x14ac:dyDescent="0.25">
      <c r="A339" s="15" t="s">
        <v>140</v>
      </c>
      <c r="B339" s="15" t="s">
        <v>1</v>
      </c>
      <c r="C339" s="16" t="s">
        <v>0</v>
      </c>
      <c r="D339" s="12">
        <v>1983333.34</v>
      </c>
      <c r="E339" s="13"/>
      <c r="F339" s="17">
        <v>1983333.34</v>
      </c>
      <c r="G339" s="13"/>
      <c r="H339" s="13"/>
      <c r="I339" s="12">
        <v>3879062.8463722002</v>
      </c>
      <c r="J339" s="13"/>
      <c r="K339" s="17">
        <v>3879062.8463722002</v>
      </c>
      <c r="L339" s="13"/>
      <c r="M339" s="14"/>
    </row>
    <row r="340" spans="1:13" x14ac:dyDescent="0.25">
      <c r="A340" s="15" t="s">
        <v>141</v>
      </c>
      <c r="B340" s="15" t="s">
        <v>1</v>
      </c>
      <c r="C340" s="16" t="s">
        <v>0</v>
      </c>
      <c r="D340" s="12">
        <v>0</v>
      </c>
      <c r="E340" s="17">
        <v>0</v>
      </c>
      <c r="F340" s="13"/>
      <c r="G340" s="13"/>
      <c r="H340" s="13"/>
      <c r="I340" s="12">
        <v>0</v>
      </c>
      <c r="J340" s="17">
        <v>0</v>
      </c>
      <c r="K340" s="13"/>
      <c r="L340" s="13"/>
      <c r="M340" s="14"/>
    </row>
    <row r="341" spans="1:13" x14ac:dyDescent="0.25">
      <c r="A341" s="15" t="s">
        <v>142</v>
      </c>
      <c r="B341" s="15" t="s">
        <v>1</v>
      </c>
      <c r="C341" s="16" t="s">
        <v>0</v>
      </c>
      <c r="D341" s="12">
        <v>675000</v>
      </c>
      <c r="E341" s="13"/>
      <c r="F341" s="17">
        <v>675000</v>
      </c>
      <c r="G341" s="13"/>
      <c r="H341" s="13"/>
      <c r="I341" s="12">
        <v>1320185.25</v>
      </c>
      <c r="J341" s="13"/>
      <c r="K341" s="17">
        <v>1320185.25</v>
      </c>
      <c r="L341" s="13"/>
      <c r="M341" s="14"/>
    </row>
    <row r="342" spans="1:13" x14ac:dyDescent="0.25">
      <c r="A342" s="15" t="s">
        <v>143</v>
      </c>
      <c r="B342" s="15" t="s">
        <v>1</v>
      </c>
      <c r="C342" s="16" t="s">
        <v>0</v>
      </c>
      <c r="D342" s="12">
        <v>0</v>
      </c>
      <c r="E342" s="17">
        <v>0</v>
      </c>
      <c r="F342" s="13"/>
      <c r="G342" s="13"/>
      <c r="H342" s="13"/>
      <c r="I342" s="12">
        <v>0</v>
      </c>
      <c r="J342" s="17">
        <v>0</v>
      </c>
      <c r="K342" s="13"/>
      <c r="L342" s="13"/>
      <c r="M342" s="14"/>
    </row>
    <row r="343" spans="1:13" x14ac:dyDescent="0.25">
      <c r="A343" s="15" t="s">
        <v>144</v>
      </c>
      <c r="B343" s="15" t="s">
        <v>1</v>
      </c>
      <c r="C343" s="16" t="s">
        <v>0</v>
      </c>
      <c r="D343" s="12">
        <v>0</v>
      </c>
      <c r="E343" s="13"/>
      <c r="F343" s="17">
        <v>0</v>
      </c>
      <c r="G343" s="13"/>
      <c r="H343" s="13"/>
      <c r="I343" s="12">
        <v>0</v>
      </c>
      <c r="J343" s="13"/>
      <c r="K343" s="17">
        <v>0</v>
      </c>
      <c r="L343" s="13"/>
      <c r="M343" s="14"/>
    </row>
    <row r="344" spans="1:13" x14ac:dyDescent="0.25">
      <c r="A344" s="107" t="s">
        <v>312</v>
      </c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9"/>
    </row>
    <row r="345" spans="1:13" x14ac:dyDescent="0.25">
      <c r="A345" s="105" t="s">
        <v>0</v>
      </c>
      <c r="B345" s="106"/>
      <c r="C345" s="106"/>
      <c r="D345" s="12">
        <v>83949927.939999998</v>
      </c>
      <c r="E345" s="12">
        <v>44063852.140000001</v>
      </c>
      <c r="F345" s="12">
        <v>22275042.84</v>
      </c>
      <c r="G345" s="12">
        <v>1487110</v>
      </c>
      <c r="H345" s="12">
        <v>16123922.960000001</v>
      </c>
      <c r="I345" s="12">
        <v>164191787.56288999</v>
      </c>
      <c r="J345" s="12">
        <v>86181403.930976197</v>
      </c>
      <c r="K345" s="12">
        <v>43566197.037757203</v>
      </c>
      <c r="L345" s="12">
        <v>2908534.3513000002</v>
      </c>
      <c r="M345" s="18">
        <v>31535652.242856801</v>
      </c>
    </row>
    <row r="346" spans="1:13" x14ac:dyDescent="0.25">
      <c r="A346" s="105" t="s">
        <v>2</v>
      </c>
      <c r="B346" s="106"/>
      <c r="C346" s="106"/>
      <c r="D346" s="12">
        <v>1633333.4</v>
      </c>
      <c r="E346" s="12">
        <v>933333.4</v>
      </c>
      <c r="F346" s="12">
        <v>700000</v>
      </c>
      <c r="G346" s="13"/>
      <c r="H346" s="13"/>
      <c r="I346" s="12">
        <v>2920573.2525403998</v>
      </c>
      <c r="J346" s="12">
        <v>1668899.0525404001</v>
      </c>
      <c r="K346" s="12">
        <v>1251674.2</v>
      </c>
      <c r="L346" s="13"/>
      <c r="M346" s="14"/>
    </row>
    <row r="347" spans="1:13" x14ac:dyDescent="0.25">
      <c r="A347" s="115" t="s">
        <v>145</v>
      </c>
      <c r="B347" s="15" t="s">
        <v>357</v>
      </c>
      <c r="C347" s="16" t="s">
        <v>0</v>
      </c>
      <c r="D347" s="12">
        <v>6453333.3600000003</v>
      </c>
      <c r="E347" s="13"/>
      <c r="F347" s="13"/>
      <c r="G347" s="13"/>
      <c r="H347" s="17">
        <v>6453333.3600000003</v>
      </c>
      <c r="I347" s="12">
        <v>12621622.9854888</v>
      </c>
      <c r="J347" s="13"/>
      <c r="K347" s="13"/>
      <c r="L347" s="13"/>
      <c r="M347" s="19">
        <v>12621622.9854888</v>
      </c>
    </row>
    <row r="348" spans="1:13" x14ac:dyDescent="0.25">
      <c r="A348" s="116"/>
      <c r="B348" s="15" t="s">
        <v>351</v>
      </c>
      <c r="C348" s="16" t="s">
        <v>0</v>
      </c>
      <c r="D348" s="12">
        <v>9670589.5999999996</v>
      </c>
      <c r="E348" s="13"/>
      <c r="F348" s="13"/>
      <c r="G348" s="13"/>
      <c r="H348" s="17">
        <v>9670589.5999999996</v>
      </c>
      <c r="I348" s="12">
        <v>18914029.257367998</v>
      </c>
      <c r="J348" s="13"/>
      <c r="K348" s="13"/>
      <c r="L348" s="13"/>
      <c r="M348" s="19">
        <v>18914029.257367998</v>
      </c>
    </row>
    <row r="349" spans="1:13" x14ac:dyDescent="0.25">
      <c r="A349" s="115" t="s">
        <v>146</v>
      </c>
      <c r="B349" s="15" t="s">
        <v>357</v>
      </c>
      <c r="C349" s="16" t="s">
        <v>0</v>
      </c>
      <c r="D349" s="12">
        <v>2016666.68</v>
      </c>
      <c r="E349" s="17">
        <v>2016666.68</v>
      </c>
      <c r="F349" s="13"/>
      <c r="G349" s="13"/>
      <c r="H349" s="13"/>
      <c r="I349" s="12">
        <v>3944257.1927443999</v>
      </c>
      <c r="J349" s="17">
        <v>3944257.1927443999</v>
      </c>
      <c r="K349" s="13"/>
      <c r="L349" s="13"/>
      <c r="M349" s="14"/>
    </row>
    <row r="350" spans="1:13" x14ac:dyDescent="0.25">
      <c r="A350" s="116"/>
      <c r="B350" s="15" t="s">
        <v>351</v>
      </c>
      <c r="C350" s="16" t="s">
        <v>0</v>
      </c>
      <c r="D350" s="12">
        <v>370000</v>
      </c>
      <c r="E350" s="13"/>
      <c r="F350" s="17">
        <v>370000</v>
      </c>
      <c r="G350" s="13"/>
      <c r="H350" s="13"/>
      <c r="I350" s="12">
        <v>723657.1</v>
      </c>
      <c r="J350" s="13"/>
      <c r="K350" s="17">
        <v>723657.1</v>
      </c>
      <c r="L350" s="13"/>
      <c r="M350" s="14"/>
    </row>
    <row r="351" spans="1:13" x14ac:dyDescent="0.25">
      <c r="A351" s="116"/>
      <c r="B351" s="15" t="s">
        <v>349</v>
      </c>
      <c r="C351" s="16" t="s">
        <v>0</v>
      </c>
      <c r="D351" s="12">
        <v>1050000</v>
      </c>
      <c r="E351" s="17">
        <v>1050000</v>
      </c>
      <c r="F351" s="13"/>
      <c r="G351" s="13"/>
      <c r="H351" s="13"/>
      <c r="I351" s="12">
        <v>2053621.5</v>
      </c>
      <c r="J351" s="17">
        <v>2053621.5</v>
      </c>
      <c r="K351" s="13"/>
      <c r="L351" s="13"/>
      <c r="M351" s="14"/>
    </row>
    <row r="352" spans="1:13" x14ac:dyDescent="0.25">
      <c r="A352" s="116"/>
      <c r="B352" s="15" t="s">
        <v>352</v>
      </c>
      <c r="C352" s="16" t="s">
        <v>0</v>
      </c>
      <c r="D352" s="12">
        <v>799999.99</v>
      </c>
      <c r="E352" s="17">
        <v>799999.99</v>
      </c>
      <c r="F352" s="13"/>
      <c r="G352" s="13"/>
      <c r="H352" s="13"/>
      <c r="I352" s="12">
        <v>1564663.9804417</v>
      </c>
      <c r="J352" s="17">
        <v>1564663.9804417</v>
      </c>
      <c r="K352" s="13"/>
      <c r="L352" s="13"/>
      <c r="M352" s="14"/>
    </row>
    <row r="353" spans="1:13" x14ac:dyDescent="0.25">
      <c r="A353" s="116"/>
      <c r="B353" s="15" t="s">
        <v>350</v>
      </c>
      <c r="C353" s="16" t="s">
        <v>0</v>
      </c>
      <c r="D353" s="12">
        <v>188880.97</v>
      </c>
      <c r="E353" s="17">
        <v>188880.97</v>
      </c>
      <c r="F353" s="13"/>
      <c r="G353" s="13"/>
      <c r="H353" s="13"/>
      <c r="I353" s="12">
        <v>369419.06755510002</v>
      </c>
      <c r="J353" s="17">
        <v>369419.06755510002</v>
      </c>
      <c r="K353" s="13"/>
      <c r="L353" s="13"/>
      <c r="M353" s="14"/>
    </row>
    <row r="354" spans="1:13" x14ac:dyDescent="0.25">
      <c r="A354" s="116"/>
      <c r="B354" s="15" t="s">
        <v>353</v>
      </c>
      <c r="C354" s="16" t="s">
        <v>0</v>
      </c>
      <c r="D354" s="12">
        <v>1603333.34</v>
      </c>
      <c r="E354" s="13"/>
      <c r="F354" s="17">
        <v>1603333.34</v>
      </c>
      <c r="G354" s="13"/>
      <c r="H354" s="13"/>
      <c r="I354" s="12">
        <v>3135847.4463721998</v>
      </c>
      <c r="J354" s="13"/>
      <c r="K354" s="17">
        <v>3135847.4463721998</v>
      </c>
      <c r="L354" s="13"/>
      <c r="M354" s="14"/>
    </row>
    <row r="355" spans="1:13" x14ac:dyDescent="0.25">
      <c r="A355" s="115" t="s">
        <v>147</v>
      </c>
      <c r="B355" s="15" t="s">
        <v>357</v>
      </c>
      <c r="C355" s="16" t="s">
        <v>0</v>
      </c>
      <c r="D355" s="12">
        <v>0</v>
      </c>
      <c r="E355" s="17">
        <v>0</v>
      </c>
      <c r="F355" s="13"/>
      <c r="G355" s="13"/>
      <c r="H355" s="13"/>
      <c r="I355" s="12">
        <v>0</v>
      </c>
      <c r="J355" s="17">
        <v>0</v>
      </c>
      <c r="K355" s="13"/>
      <c r="L355" s="13"/>
      <c r="M355" s="14"/>
    </row>
    <row r="356" spans="1:13" x14ac:dyDescent="0.25">
      <c r="A356" s="116"/>
      <c r="B356" s="15" t="s">
        <v>351</v>
      </c>
      <c r="C356" s="16" t="s">
        <v>0</v>
      </c>
      <c r="D356" s="12">
        <v>0</v>
      </c>
      <c r="E356" s="17">
        <v>0</v>
      </c>
      <c r="F356" s="13"/>
      <c r="G356" s="13"/>
      <c r="H356" s="13"/>
      <c r="I356" s="12">
        <v>0</v>
      </c>
      <c r="J356" s="17">
        <v>0</v>
      </c>
      <c r="K356" s="13"/>
      <c r="L356" s="13"/>
      <c r="M356" s="14"/>
    </row>
    <row r="357" spans="1:13" x14ac:dyDescent="0.25">
      <c r="A357" s="116"/>
      <c r="B357" s="15" t="s">
        <v>349</v>
      </c>
      <c r="C357" s="16" t="s">
        <v>0</v>
      </c>
      <c r="D357" s="12">
        <v>0</v>
      </c>
      <c r="E357" s="17">
        <v>0</v>
      </c>
      <c r="F357" s="13"/>
      <c r="G357" s="13"/>
      <c r="H357" s="13"/>
      <c r="I357" s="12">
        <v>0</v>
      </c>
      <c r="J357" s="17">
        <v>0</v>
      </c>
      <c r="K357" s="13"/>
      <c r="L357" s="13"/>
      <c r="M357" s="14"/>
    </row>
    <row r="358" spans="1:13" x14ac:dyDescent="0.25">
      <c r="A358" s="116"/>
      <c r="B358" s="15" t="s">
        <v>352</v>
      </c>
      <c r="C358" s="16" t="s">
        <v>0</v>
      </c>
      <c r="D358" s="12">
        <v>0</v>
      </c>
      <c r="E358" s="17">
        <v>0</v>
      </c>
      <c r="F358" s="13"/>
      <c r="G358" s="13"/>
      <c r="H358" s="13"/>
      <c r="I358" s="12">
        <v>0</v>
      </c>
      <c r="J358" s="17">
        <v>0</v>
      </c>
      <c r="K358" s="13"/>
      <c r="L358" s="13"/>
      <c r="M358" s="14"/>
    </row>
    <row r="359" spans="1:13" x14ac:dyDescent="0.25">
      <c r="A359" s="116"/>
      <c r="B359" s="15" t="s">
        <v>350</v>
      </c>
      <c r="C359" s="16" t="s">
        <v>0</v>
      </c>
      <c r="D359" s="12">
        <v>0</v>
      </c>
      <c r="E359" s="17">
        <v>0</v>
      </c>
      <c r="F359" s="13"/>
      <c r="G359" s="13"/>
      <c r="H359" s="13"/>
      <c r="I359" s="12">
        <v>0</v>
      </c>
      <c r="J359" s="17">
        <v>0</v>
      </c>
      <c r="K359" s="13"/>
      <c r="L359" s="13"/>
      <c r="M359" s="14"/>
    </row>
    <row r="360" spans="1:13" x14ac:dyDescent="0.25">
      <c r="A360" s="116"/>
      <c r="B360" s="15" t="s">
        <v>353</v>
      </c>
      <c r="C360" s="16" t="s">
        <v>0</v>
      </c>
      <c r="D360" s="12">
        <v>0</v>
      </c>
      <c r="E360" s="17">
        <v>0</v>
      </c>
      <c r="F360" s="13"/>
      <c r="G360" s="13"/>
      <c r="H360" s="13"/>
      <c r="I360" s="12">
        <v>0</v>
      </c>
      <c r="J360" s="17">
        <v>0</v>
      </c>
      <c r="K360" s="13"/>
      <c r="L360" s="13"/>
      <c r="M360" s="14"/>
    </row>
    <row r="361" spans="1:13" x14ac:dyDescent="0.25">
      <c r="A361" s="15" t="s">
        <v>148</v>
      </c>
      <c r="B361" s="15" t="s">
        <v>357</v>
      </c>
      <c r="C361" s="16" t="s">
        <v>0</v>
      </c>
      <c r="D361" s="12">
        <v>2500000</v>
      </c>
      <c r="E361" s="17">
        <v>2500000</v>
      </c>
      <c r="F361" s="13"/>
      <c r="G361" s="13"/>
      <c r="H361" s="13"/>
      <c r="I361" s="12">
        <v>4889575</v>
      </c>
      <c r="J361" s="17">
        <v>4889575</v>
      </c>
      <c r="K361" s="13"/>
      <c r="L361" s="13"/>
      <c r="M361" s="14"/>
    </row>
    <row r="362" spans="1:13" x14ac:dyDescent="0.25">
      <c r="A362" s="115" t="s">
        <v>149</v>
      </c>
      <c r="B362" s="15" t="s">
        <v>357</v>
      </c>
      <c r="C362" s="16" t="s">
        <v>0</v>
      </c>
      <c r="D362" s="12">
        <v>480000</v>
      </c>
      <c r="E362" s="17">
        <v>222000</v>
      </c>
      <c r="F362" s="17">
        <v>222000</v>
      </c>
      <c r="G362" s="17">
        <v>36000</v>
      </c>
      <c r="H362" s="13"/>
      <c r="I362" s="12">
        <v>938798.4</v>
      </c>
      <c r="J362" s="17">
        <v>434194.26</v>
      </c>
      <c r="K362" s="17">
        <v>434194.26</v>
      </c>
      <c r="L362" s="17">
        <v>70409.88</v>
      </c>
      <c r="M362" s="14"/>
    </row>
    <row r="363" spans="1:13" x14ac:dyDescent="0.25">
      <c r="A363" s="116"/>
      <c r="B363" s="15" t="s">
        <v>351</v>
      </c>
      <c r="C363" s="16" t="s">
        <v>0</v>
      </c>
      <c r="D363" s="12">
        <v>0</v>
      </c>
      <c r="E363" s="17">
        <v>0</v>
      </c>
      <c r="F363" s="17">
        <v>0</v>
      </c>
      <c r="G363" s="17">
        <v>0</v>
      </c>
      <c r="H363" s="13"/>
      <c r="I363" s="12">
        <v>0</v>
      </c>
      <c r="J363" s="17">
        <v>0</v>
      </c>
      <c r="K363" s="17">
        <v>0</v>
      </c>
      <c r="L363" s="17">
        <v>0</v>
      </c>
      <c r="M363" s="14"/>
    </row>
    <row r="364" spans="1:13" x14ac:dyDescent="0.25">
      <c r="A364" s="116"/>
      <c r="B364" s="15" t="s">
        <v>349</v>
      </c>
      <c r="C364" s="16" t="s">
        <v>0</v>
      </c>
      <c r="D364" s="12">
        <v>205000</v>
      </c>
      <c r="E364" s="17">
        <v>94812.5</v>
      </c>
      <c r="F364" s="17">
        <v>94812.5</v>
      </c>
      <c r="G364" s="17">
        <v>15375</v>
      </c>
      <c r="H364" s="13"/>
      <c r="I364" s="12">
        <v>400945.15</v>
      </c>
      <c r="J364" s="17">
        <v>185437.13187499999</v>
      </c>
      <c r="K364" s="17">
        <v>185437.13187499999</v>
      </c>
      <c r="L364" s="17">
        <v>30070.88625</v>
      </c>
      <c r="M364" s="14"/>
    </row>
    <row r="365" spans="1:13" x14ac:dyDescent="0.25">
      <c r="A365" s="116"/>
      <c r="B365" s="15" t="s">
        <v>352</v>
      </c>
      <c r="C365" s="16" t="s">
        <v>0</v>
      </c>
      <c r="D365" s="12">
        <v>32000</v>
      </c>
      <c r="E365" s="17">
        <v>14800</v>
      </c>
      <c r="F365" s="17">
        <v>14800</v>
      </c>
      <c r="G365" s="17">
        <v>2400</v>
      </c>
      <c r="H365" s="13"/>
      <c r="I365" s="12">
        <v>62586.559999999998</v>
      </c>
      <c r="J365" s="17">
        <v>28946.284</v>
      </c>
      <c r="K365" s="17">
        <v>28946.284</v>
      </c>
      <c r="L365" s="17">
        <v>4693.9920000000002</v>
      </c>
      <c r="M365" s="14"/>
    </row>
    <row r="366" spans="1:13" x14ac:dyDescent="0.25">
      <c r="A366" s="116"/>
      <c r="B366" s="15" t="s">
        <v>350</v>
      </c>
      <c r="C366" s="16" t="s">
        <v>0</v>
      </c>
      <c r="D366" s="12">
        <v>346000</v>
      </c>
      <c r="E366" s="17">
        <v>160025</v>
      </c>
      <c r="F366" s="17">
        <v>160025</v>
      </c>
      <c r="G366" s="17">
        <v>25950</v>
      </c>
      <c r="H366" s="13"/>
      <c r="I366" s="12">
        <v>676717.18</v>
      </c>
      <c r="J366" s="17">
        <v>312981.69575000001</v>
      </c>
      <c r="K366" s="17">
        <v>312981.69575000001</v>
      </c>
      <c r="L366" s="17">
        <v>50753.788500000002</v>
      </c>
      <c r="M366" s="14"/>
    </row>
    <row r="367" spans="1:13" x14ac:dyDescent="0.25">
      <c r="A367" s="115" t="s">
        <v>150</v>
      </c>
      <c r="B367" s="15" t="s">
        <v>351</v>
      </c>
      <c r="C367" s="16" t="s">
        <v>0</v>
      </c>
      <c r="D367" s="12">
        <v>0</v>
      </c>
      <c r="E367" s="17">
        <v>0</v>
      </c>
      <c r="F367" s="17">
        <v>0</v>
      </c>
      <c r="G367" s="13"/>
      <c r="H367" s="13"/>
      <c r="I367" s="12">
        <v>0</v>
      </c>
      <c r="J367" s="17">
        <v>0</v>
      </c>
      <c r="K367" s="17">
        <v>0</v>
      </c>
      <c r="L367" s="13"/>
      <c r="M367" s="14"/>
    </row>
    <row r="368" spans="1:13" x14ac:dyDescent="0.25">
      <c r="A368" s="116"/>
      <c r="B368" s="15" t="s">
        <v>352</v>
      </c>
      <c r="C368" s="16" t="s">
        <v>0</v>
      </c>
      <c r="D368" s="12">
        <v>54000</v>
      </c>
      <c r="E368" s="13"/>
      <c r="F368" s="17">
        <v>54000</v>
      </c>
      <c r="G368" s="13"/>
      <c r="H368" s="13"/>
      <c r="I368" s="12">
        <v>105614.82</v>
      </c>
      <c r="J368" s="13"/>
      <c r="K368" s="17">
        <v>105614.82</v>
      </c>
      <c r="L368" s="13"/>
      <c r="M368" s="14"/>
    </row>
    <row r="369" spans="1:13" x14ac:dyDescent="0.25">
      <c r="A369" s="116"/>
      <c r="B369" s="15" t="s">
        <v>353</v>
      </c>
      <c r="C369" s="16" t="s">
        <v>0</v>
      </c>
      <c r="D369" s="12">
        <v>0</v>
      </c>
      <c r="E369" s="17">
        <v>0</v>
      </c>
      <c r="F369" s="13"/>
      <c r="G369" s="13"/>
      <c r="H369" s="13"/>
      <c r="I369" s="12">
        <v>0</v>
      </c>
      <c r="J369" s="17">
        <v>0</v>
      </c>
      <c r="K369" s="13"/>
      <c r="L369" s="13"/>
      <c r="M369" s="14"/>
    </row>
    <row r="370" spans="1:13" x14ac:dyDescent="0.25">
      <c r="A370" s="116"/>
      <c r="B370" s="15" t="s">
        <v>354</v>
      </c>
      <c r="C370" s="16" t="s">
        <v>0</v>
      </c>
      <c r="D370" s="12">
        <v>78900</v>
      </c>
      <c r="E370" s="13"/>
      <c r="F370" s="17">
        <v>78900</v>
      </c>
      <c r="G370" s="13"/>
      <c r="H370" s="13"/>
      <c r="I370" s="12">
        <v>154314.98699999999</v>
      </c>
      <c r="J370" s="13"/>
      <c r="K370" s="17">
        <v>154314.98699999999</v>
      </c>
      <c r="L370" s="13"/>
      <c r="M370" s="14"/>
    </row>
    <row r="371" spans="1:13" x14ac:dyDescent="0.25">
      <c r="A371" s="116"/>
      <c r="B371" s="15" t="s">
        <v>355</v>
      </c>
      <c r="C371" s="16" t="s">
        <v>0</v>
      </c>
      <c r="D371" s="12">
        <v>0</v>
      </c>
      <c r="E371" s="13"/>
      <c r="F371" s="17">
        <v>0</v>
      </c>
      <c r="G371" s="13"/>
      <c r="H371" s="13"/>
      <c r="I371" s="12">
        <v>0</v>
      </c>
      <c r="J371" s="13"/>
      <c r="K371" s="17">
        <v>0</v>
      </c>
      <c r="L371" s="13"/>
      <c r="M371" s="14"/>
    </row>
    <row r="372" spans="1:13" x14ac:dyDescent="0.25">
      <c r="A372" s="116"/>
      <c r="B372" s="15" t="s">
        <v>356</v>
      </c>
      <c r="C372" s="16" t="s">
        <v>0</v>
      </c>
      <c r="D372" s="12">
        <v>0</v>
      </c>
      <c r="E372" s="17">
        <v>0</v>
      </c>
      <c r="F372" s="13"/>
      <c r="G372" s="13"/>
      <c r="H372" s="13"/>
      <c r="I372" s="12">
        <v>0</v>
      </c>
      <c r="J372" s="17">
        <v>0</v>
      </c>
      <c r="K372" s="13"/>
      <c r="L372" s="13"/>
      <c r="M372" s="14"/>
    </row>
    <row r="373" spans="1:13" ht="22.5" x14ac:dyDescent="0.25">
      <c r="A373" s="15" t="s">
        <v>151</v>
      </c>
      <c r="B373" s="15" t="s">
        <v>357</v>
      </c>
      <c r="C373" s="16" t="s">
        <v>0</v>
      </c>
      <c r="D373" s="12">
        <v>1750000</v>
      </c>
      <c r="E373" s="13"/>
      <c r="F373" s="17">
        <v>1750000</v>
      </c>
      <c r="G373" s="13"/>
      <c r="H373" s="13"/>
      <c r="I373" s="12">
        <v>3422702.5</v>
      </c>
      <c r="J373" s="13"/>
      <c r="K373" s="17">
        <v>3422702.5</v>
      </c>
      <c r="L373" s="13"/>
      <c r="M373" s="14"/>
    </row>
    <row r="374" spans="1:13" x14ac:dyDescent="0.25">
      <c r="A374" s="115" t="s">
        <v>152</v>
      </c>
      <c r="B374" s="15" t="s">
        <v>357</v>
      </c>
      <c r="C374" s="16" t="s">
        <v>0</v>
      </c>
      <c r="D374" s="12">
        <v>5077800</v>
      </c>
      <c r="E374" s="17">
        <v>3503240</v>
      </c>
      <c r="F374" s="17">
        <v>1574560</v>
      </c>
      <c r="G374" s="17">
        <v>0</v>
      </c>
      <c r="H374" s="13"/>
      <c r="I374" s="12">
        <v>9931313.5739999991</v>
      </c>
      <c r="J374" s="17">
        <v>6851741.8892000001</v>
      </c>
      <c r="K374" s="17">
        <v>3079571.6847999999</v>
      </c>
      <c r="L374" s="17">
        <v>0</v>
      </c>
      <c r="M374" s="14"/>
    </row>
    <row r="375" spans="1:13" x14ac:dyDescent="0.25">
      <c r="A375" s="116"/>
      <c r="B375" s="15" t="s">
        <v>351</v>
      </c>
      <c r="C375" s="16" t="s">
        <v>0</v>
      </c>
      <c r="D375" s="12">
        <v>12486800</v>
      </c>
      <c r="E375" s="17">
        <v>7062500</v>
      </c>
      <c r="F375" s="17">
        <v>5424300</v>
      </c>
      <c r="G375" s="13"/>
      <c r="H375" s="13"/>
      <c r="I375" s="12">
        <v>24422058.044</v>
      </c>
      <c r="J375" s="17">
        <v>13813049.375</v>
      </c>
      <c r="K375" s="17">
        <v>10609008.669</v>
      </c>
      <c r="L375" s="13"/>
      <c r="M375" s="14"/>
    </row>
    <row r="376" spans="1:13" x14ac:dyDescent="0.25">
      <c r="A376" s="116"/>
      <c r="B376" s="15" t="s">
        <v>349</v>
      </c>
      <c r="C376" s="16" t="s">
        <v>0</v>
      </c>
      <c r="D376" s="12">
        <v>7672835</v>
      </c>
      <c r="E376" s="13"/>
      <c r="F376" s="17">
        <v>7672835</v>
      </c>
      <c r="G376" s="13"/>
      <c r="H376" s="13"/>
      <c r="I376" s="12">
        <v>15006760.878049999</v>
      </c>
      <c r="J376" s="13"/>
      <c r="K376" s="17">
        <v>15006760.878049999</v>
      </c>
      <c r="L376" s="13"/>
      <c r="M376" s="14"/>
    </row>
    <row r="377" spans="1:13" x14ac:dyDescent="0.25">
      <c r="A377" s="116"/>
      <c r="B377" s="15" t="s">
        <v>352</v>
      </c>
      <c r="C377" s="16" t="s">
        <v>0</v>
      </c>
      <c r="D377" s="12">
        <v>11003750</v>
      </c>
      <c r="E377" s="17">
        <v>11003750</v>
      </c>
      <c r="F377" s="13"/>
      <c r="G377" s="13"/>
      <c r="H377" s="13"/>
      <c r="I377" s="12">
        <v>21521464.362500001</v>
      </c>
      <c r="J377" s="17">
        <v>21521464.362500001</v>
      </c>
      <c r="K377" s="13"/>
      <c r="L377" s="13"/>
      <c r="M377" s="14"/>
    </row>
    <row r="378" spans="1:13" x14ac:dyDescent="0.25">
      <c r="A378" s="116"/>
      <c r="B378" s="15" t="s">
        <v>350</v>
      </c>
      <c r="C378" s="16" t="s">
        <v>0</v>
      </c>
      <c r="D378" s="12">
        <v>1724884</v>
      </c>
      <c r="E378" s="13"/>
      <c r="F378" s="17">
        <v>1724884</v>
      </c>
      <c r="G378" s="13"/>
      <c r="H378" s="13"/>
      <c r="I378" s="12">
        <v>3373579.87372</v>
      </c>
      <c r="J378" s="13"/>
      <c r="K378" s="17">
        <v>3373579.87372</v>
      </c>
      <c r="L378" s="13"/>
      <c r="M378" s="14"/>
    </row>
    <row r="379" spans="1:13" x14ac:dyDescent="0.25">
      <c r="A379" s="116"/>
      <c r="B379" s="15" t="s">
        <v>354</v>
      </c>
      <c r="C379" s="16" t="s">
        <v>0</v>
      </c>
      <c r="D379" s="12">
        <v>1530593</v>
      </c>
      <c r="E379" s="13"/>
      <c r="F379" s="17">
        <v>1530593</v>
      </c>
      <c r="G379" s="13"/>
      <c r="H379" s="13"/>
      <c r="I379" s="12">
        <v>2993579.70719</v>
      </c>
      <c r="J379" s="13"/>
      <c r="K379" s="17">
        <v>2993579.70719</v>
      </c>
      <c r="L379" s="13"/>
      <c r="M379" s="14"/>
    </row>
    <row r="380" spans="1:13" x14ac:dyDescent="0.25">
      <c r="A380" s="116"/>
      <c r="B380" s="15" t="s">
        <v>355</v>
      </c>
      <c r="C380" s="16" t="s">
        <v>0</v>
      </c>
      <c r="D380" s="12">
        <v>15447177</v>
      </c>
      <c r="E380" s="17">
        <v>15447177</v>
      </c>
      <c r="F380" s="13"/>
      <c r="G380" s="13"/>
      <c r="H380" s="13"/>
      <c r="I380" s="12">
        <v>30212052.191909999</v>
      </c>
      <c r="J380" s="17">
        <v>30212052.191909999</v>
      </c>
      <c r="K380" s="13"/>
      <c r="L380" s="13"/>
      <c r="M380" s="14"/>
    </row>
    <row r="381" spans="1:13" x14ac:dyDescent="0.25">
      <c r="A381" s="116"/>
      <c r="B381" s="15" t="s">
        <v>356</v>
      </c>
      <c r="C381" s="16" t="s">
        <v>0</v>
      </c>
      <c r="D381" s="12">
        <v>1407385</v>
      </c>
      <c r="E381" s="13"/>
      <c r="F381" s="13"/>
      <c r="G381" s="17">
        <v>1407385</v>
      </c>
      <c r="H381" s="13"/>
      <c r="I381" s="12">
        <v>2752605.80455</v>
      </c>
      <c r="J381" s="13"/>
      <c r="K381" s="13"/>
      <c r="L381" s="17">
        <v>2752605.80455</v>
      </c>
      <c r="M381" s="14"/>
    </row>
    <row r="382" spans="1:13" x14ac:dyDescent="0.25">
      <c r="A382" s="115" t="s">
        <v>150</v>
      </c>
      <c r="B382" s="15" t="s">
        <v>357</v>
      </c>
      <c r="C382" s="16" t="s">
        <v>2</v>
      </c>
      <c r="D382" s="12">
        <v>1493333.4</v>
      </c>
      <c r="E382" s="17">
        <v>933333.4</v>
      </c>
      <c r="F382" s="17">
        <v>560000</v>
      </c>
      <c r="G382" s="13"/>
      <c r="H382" s="13"/>
      <c r="I382" s="12">
        <v>2670238.4125403999</v>
      </c>
      <c r="J382" s="17">
        <v>1668899.0525404001</v>
      </c>
      <c r="K382" s="17">
        <v>1001339.36</v>
      </c>
      <c r="L382" s="13"/>
      <c r="M382" s="14"/>
    </row>
    <row r="383" spans="1:13" x14ac:dyDescent="0.25">
      <c r="A383" s="116"/>
      <c r="B383" s="15" t="s">
        <v>349</v>
      </c>
      <c r="C383" s="16" t="s">
        <v>2</v>
      </c>
      <c r="D383" s="12">
        <v>140000</v>
      </c>
      <c r="E383" s="13"/>
      <c r="F383" s="17">
        <v>140000</v>
      </c>
      <c r="G383" s="13"/>
      <c r="H383" s="13"/>
      <c r="I383" s="12">
        <v>250334.84</v>
      </c>
      <c r="J383" s="13"/>
      <c r="K383" s="17">
        <v>250334.84</v>
      </c>
      <c r="L383" s="13"/>
      <c r="M383" s="14"/>
    </row>
    <row r="384" spans="1:13" x14ac:dyDescent="0.25">
      <c r="A384" s="116"/>
      <c r="B384" s="15" t="s">
        <v>350</v>
      </c>
      <c r="C384" s="16" t="s">
        <v>2</v>
      </c>
      <c r="D384" s="12">
        <v>0</v>
      </c>
      <c r="E384" s="17">
        <v>0</v>
      </c>
      <c r="F384" s="13"/>
      <c r="G384" s="13"/>
      <c r="H384" s="13"/>
      <c r="I384" s="12">
        <v>0</v>
      </c>
      <c r="J384" s="17">
        <v>0</v>
      </c>
      <c r="K384" s="13"/>
      <c r="L384" s="13"/>
      <c r="M384" s="14"/>
    </row>
    <row r="385" spans="1:13" x14ac:dyDescent="0.25">
      <c r="A385" s="107" t="s">
        <v>313</v>
      </c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9"/>
    </row>
    <row r="386" spans="1:13" x14ac:dyDescent="0.25">
      <c r="A386" s="105" t="s">
        <v>11</v>
      </c>
      <c r="B386" s="106"/>
      <c r="C386" s="106"/>
      <c r="D386" s="12">
        <v>262394772.97</v>
      </c>
      <c r="E386" s="12">
        <v>234468025.37</v>
      </c>
      <c r="F386" s="13"/>
      <c r="G386" s="13"/>
      <c r="H386" s="12">
        <v>27926747.600000001</v>
      </c>
      <c r="I386" s="12">
        <v>127996170.254766</v>
      </c>
      <c r="J386" s="12">
        <v>114373502.77548601</v>
      </c>
      <c r="K386" s="13"/>
      <c r="L386" s="13"/>
      <c r="M386" s="18">
        <v>13622667.479280001</v>
      </c>
    </row>
    <row r="387" spans="1:13" x14ac:dyDescent="0.25">
      <c r="A387" s="15" t="s">
        <v>153</v>
      </c>
      <c r="B387" s="15" t="s">
        <v>1</v>
      </c>
      <c r="C387" s="16" t="s">
        <v>11</v>
      </c>
      <c r="D387" s="12">
        <v>60717164.299999997</v>
      </c>
      <c r="E387" s="17">
        <v>60717164.299999997</v>
      </c>
      <c r="F387" s="13"/>
      <c r="G387" s="13"/>
      <c r="H387" s="13"/>
      <c r="I387" s="12">
        <v>29617832.74554</v>
      </c>
      <c r="J387" s="17">
        <v>29617832.74554</v>
      </c>
      <c r="K387" s="13"/>
      <c r="L387" s="13"/>
      <c r="M387" s="14"/>
    </row>
    <row r="388" spans="1:13" x14ac:dyDescent="0.25">
      <c r="A388" s="15" t="s">
        <v>154</v>
      </c>
      <c r="B388" s="15" t="s">
        <v>1</v>
      </c>
      <c r="C388" s="16" t="s">
        <v>11</v>
      </c>
      <c r="D388" s="12">
        <v>66437397.670000002</v>
      </c>
      <c r="E388" s="17">
        <v>66437397.670000002</v>
      </c>
      <c r="F388" s="13"/>
      <c r="G388" s="13"/>
      <c r="H388" s="13"/>
      <c r="I388" s="12">
        <v>32408162.583425999</v>
      </c>
      <c r="J388" s="17">
        <v>32408162.583425999</v>
      </c>
      <c r="K388" s="13"/>
      <c r="L388" s="13"/>
      <c r="M388" s="14"/>
    </row>
    <row r="389" spans="1:13" x14ac:dyDescent="0.25">
      <c r="A389" s="115" t="s">
        <v>155</v>
      </c>
      <c r="B389" s="15" t="s">
        <v>1</v>
      </c>
      <c r="C389" s="16" t="s">
        <v>11</v>
      </c>
      <c r="D389" s="12">
        <v>7844468.6900000004</v>
      </c>
      <c r="E389" s="17">
        <v>7844468.6900000004</v>
      </c>
      <c r="F389" s="13"/>
      <c r="G389" s="13"/>
      <c r="H389" s="13"/>
      <c r="I389" s="12">
        <v>3826531.8269819999</v>
      </c>
      <c r="J389" s="17">
        <v>3826531.8269819999</v>
      </c>
      <c r="K389" s="13"/>
      <c r="L389" s="13"/>
      <c r="M389" s="14"/>
    </row>
    <row r="390" spans="1:13" x14ac:dyDescent="0.25">
      <c r="A390" s="116"/>
      <c r="B390" s="15" t="s">
        <v>3</v>
      </c>
      <c r="C390" s="16" t="s">
        <v>11</v>
      </c>
      <c r="D390" s="12">
        <v>27926747.600000001</v>
      </c>
      <c r="E390" s="13"/>
      <c r="F390" s="13"/>
      <c r="G390" s="13"/>
      <c r="H390" s="17">
        <v>27926747.600000001</v>
      </c>
      <c r="I390" s="12">
        <v>13622667.479280001</v>
      </c>
      <c r="J390" s="13"/>
      <c r="K390" s="13"/>
      <c r="L390" s="13"/>
      <c r="M390" s="19">
        <v>13622667.479280001</v>
      </c>
    </row>
    <row r="391" spans="1:13" x14ac:dyDescent="0.25">
      <c r="A391" s="15" t="s">
        <v>156</v>
      </c>
      <c r="B391" s="15" t="s">
        <v>1</v>
      </c>
      <c r="C391" s="16" t="s">
        <v>11</v>
      </c>
      <c r="D391" s="12">
        <v>51568000</v>
      </c>
      <c r="E391" s="17">
        <v>51568000</v>
      </c>
      <c r="F391" s="13"/>
      <c r="G391" s="13"/>
      <c r="H391" s="13"/>
      <c r="I391" s="12">
        <v>25154870.399999999</v>
      </c>
      <c r="J391" s="17">
        <v>25154870.399999999</v>
      </c>
      <c r="K391" s="13"/>
      <c r="L391" s="13"/>
      <c r="M391" s="14"/>
    </row>
    <row r="392" spans="1:13" x14ac:dyDescent="0.25">
      <c r="A392" s="15" t="s">
        <v>157</v>
      </c>
      <c r="B392" s="15" t="s">
        <v>1</v>
      </c>
      <c r="C392" s="16" t="s">
        <v>11</v>
      </c>
      <c r="D392" s="12">
        <v>29588135.280000001</v>
      </c>
      <c r="E392" s="17">
        <v>29588135.280000001</v>
      </c>
      <c r="F392" s="13"/>
      <c r="G392" s="13"/>
      <c r="H392" s="13"/>
      <c r="I392" s="12">
        <v>14433092.389583999</v>
      </c>
      <c r="J392" s="17">
        <v>14433092.389583999</v>
      </c>
      <c r="K392" s="13"/>
      <c r="L392" s="13"/>
      <c r="M392" s="14"/>
    </row>
    <row r="393" spans="1:13" x14ac:dyDescent="0.25">
      <c r="A393" s="15" t="s">
        <v>158</v>
      </c>
      <c r="B393" s="15" t="s">
        <v>1</v>
      </c>
      <c r="C393" s="16" t="s">
        <v>11</v>
      </c>
      <c r="D393" s="12">
        <v>18312859.43</v>
      </c>
      <c r="E393" s="17">
        <v>18312859.43</v>
      </c>
      <c r="F393" s="13"/>
      <c r="G393" s="13"/>
      <c r="H393" s="13"/>
      <c r="I393" s="12">
        <v>8933012.8299540002</v>
      </c>
      <c r="J393" s="17">
        <v>8933012.8299540002</v>
      </c>
      <c r="K393" s="13"/>
      <c r="L393" s="13"/>
      <c r="M393" s="14"/>
    </row>
    <row r="394" spans="1:13" x14ac:dyDescent="0.25">
      <c r="A394" s="15" t="s">
        <v>159</v>
      </c>
      <c r="B394" s="15" t="s">
        <v>1</v>
      </c>
      <c r="C394" s="16" t="s">
        <v>11</v>
      </c>
      <c r="D394" s="12">
        <v>0</v>
      </c>
      <c r="E394" s="17">
        <v>0</v>
      </c>
      <c r="F394" s="13"/>
      <c r="G394" s="13"/>
      <c r="H394" s="13"/>
      <c r="I394" s="12">
        <v>0</v>
      </c>
      <c r="J394" s="17">
        <v>0</v>
      </c>
      <c r="K394" s="13"/>
      <c r="L394" s="13"/>
      <c r="M394" s="14"/>
    </row>
    <row r="395" spans="1:13" x14ac:dyDescent="0.25">
      <c r="A395" s="107" t="s">
        <v>299</v>
      </c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9"/>
    </row>
    <row r="396" spans="1:13" x14ac:dyDescent="0.25">
      <c r="A396" s="105" t="s">
        <v>0</v>
      </c>
      <c r="B396" s="106"/>
      <c r="C396" s="106"/>
      <c r="D396" s="12">
        <v>548936698.66999996</v>
      </c>
      <c r="E396" s="12">
        <v>324225445.88</v>
      </c>
      <c r="F396" s="12">
        <v>224711252.78999999</v>
      </c>
      <c r="G396" s="13"/>
      <c r="H396" s="13"/>
      <c r="I396" s="12">
        <v>1073626863.35975</v>
      </c>
      <c r="J396" s="12">
        <v>634129853.81547999</v>
      </c>
      <c r="K396" s="12">
        <v>439497009.54426599</v>
      </c>
      <c r="L396" s="13"/>
      <c r="M396" s="14"/>
    </row>
    <row r="397" spans="1:13" x14ac:dyDescent="0.25">
      <c r="A397" s="15" t="s">
        <v>160</v>
      </c>
      <c r="B397" s="15" t="s">
        <v>1</v>
      </c>
      <c r="C397" s="16" t="s">
        <v>0</v>
      </c>
      <c r="D397" s="12">
        <v>24468481.579999998</v>
      </c>
      <c r="E397" s="17">
        <v>13557685.59</v>
      </c>
      <c r="F397" s="17">
        <v>10910795.99</v>
      </c>
      <c r="G397" s="13"/>
      <c r="H397" s="13"/>
      <c r="I397" s="12">
        <v>47856190.328611404</v>
      </c>
      <c r="J397" s="17">
        <v>26516528.207489699</v>
      </c>
      <c r="K397" s="17">
        <v>21339662.121121701</v>
      </c>
      <c r="L397" s="13"/>
      <c r="M397" s="14"/>
    </row>
    <row r="398" spans="1:13" x14ac:dyDescent="0.25">
      <c r="A398" s="15" t="s">
        <v>161</v>
      </c>
      <c r="B398" s="15" t="s">
        <v>1</v>
      </c>
      <c r="C398" s="16" t="s">
        <v>0</v>
      </c>
      <c r="D398" s="12">
        <v>35066080.240000002</v>
      </c>
      <c r="E398" s="17">
        <v>21039648.18</v>
      </c>
      <c r="F398" s="17">
        <v>14026432.060000001</v>
      </c>
      <c r="G398" s="13"/>
      <c r="H398" s="13"/>
      <c r="I398" s="12">
        <v>68583291.715799198</v>
      </c>
      <c r="J398" s="17">
        <v>41149975.099889398</v>
      </c>
      <c r="K398" s="17">
        <v>27433316.6159098</v>
      </c>
      <c r="L398" s="13"/>
      <c r="M398" s="14"/>
    </row>
    <row r="399" spans="1:13" x14ac:dyDescent="0.25">
      <c r="A399" s="15" t="s">
        <v>162</v>
      </c>
      <c r="B399" s="15" t="s">
        <v>1</v>
      </c>
      <c r="C399" s="16" t="s">
        <v>0</v>
      </c>
      <c r="D399" s="12">
        <v>33100000</v>
      </c>
      <c r="E399" s="17">
        <v>19859900.239999998</v>
      </c>
      <c r="F399" s="17">
        <v>13240099.76</v>
      </c>
      <c r="G399" s="13"/>
      <c r="H399" s="13"/>
      <c r="I399" s="12">
        <v>64737973</v>
      </c>
      <c r="J399" s="17">
        <v>38842588.686399199</v>
      </c>
      <c r="K399" s="17">
        <v>25895384.313600801</v>
      </c>
      <c r="L399" s="13"/>
      <c r="M399" s="14"/>
    </row>
    <row r="400" spans="1:13" x14ac:dyDescent="0.25">
      <c r="A400" s="15" t="s">
        <v>163</v>
      </c>
      <c r="B400" s="15" t="s">
        <v>1</v>
      </c>
      <c r="C400" s="16" t="s">
        <v>0</v>
      </c>
      <c r="D400" s="12">
        <v>3397803.69</v>
      </c>
      <c r="E400" s="17">
        <v>1287854.1100000001</v>
      </c>
      <c r="F400" s="17">
        <v>2109949.58</v>
      </c>
      <c r="G400" s="13"/>
      <c r="H400" s="13"/>
      <c r="I400" s="12">
        <v>6645526.3910127003</v>
      </c>
      <c r="J400" s="17">
        <v>2518823.7039613002</v>
      </c>
      <c r="K400" s="17">
        <v>4126702.6870514001</v>
      </c>
      <c r="L400" s="13"/>
      <c r="M400" s="14"/>
    </row>
    <row r="401" spans="1:13" x14ac:dyDescent="0.25">
      <c r="A401" s="15" t="s">
        <v>164</v>
      </c>
      <c r="B401" s="15" t="s">
        <v>1</v>
      </c>
      <c r="C401" s="16" t="s">
        <v>0</v>
      </c>
      <c r="D401" s="12">
        <v>53354637.909999996</v>
      </c>
      <c r="E401" s="17">
        <v>53354637.909999996</v>
      </c>
      <c r="F401" s="13"/>
      <c r="G401" s="13"/>
      <c r="H401" s="13"/>
      <c r="I401" s="12">
        <v>104352601.463515</v>
      </c>
      <c r="J401" s="17">
        <v>104352601.463515</v>
      </c>
      <c r="K401" s="13"/>
      <c r="L401" s="13"/>
      <c r="M401" s="14"/>
    </row>
    <row r="402" spans="1:13" ht="22.5" x14ac:dyDescent="0.25">
      <c r="A402" s="15" t="s">
        <v>165</v>
      </c>
      <c r="B402" s="15" t="s">
        <v>1</v>
      </c>
      <c r="C402" s="16" t="s">
        <v>0</v>
      </c>
      <c r="D402" s="12">
        <v>4698147.09</v>
      </c>
      <c r="E402" s="13"/>
      <c r="F402" s="17">
        <v>4698147.09</v>
      </c>
      <c r="G402" s="13"/>
      <c r="H402" s="13"/>
      <c r="I402" s="12">
        <v>9188777.0230346993</v>
      </c>
      <c r="J402" s="13"/>
      <c r="K402" s="17">
        <v>9188777.0230346993</v>
      </c>
      <c r="L402" s="13"/>
      <c r="M402" s="14"/>
    </row>
    <row r="403" spans="1:13" x14ac:dyDescent="0.25">
      <c r="A403" s="15" t="s">
        <v>166</v>
      </c>
      <c r="B403" s="15" t="s">
        <v>1</v>
      </c>
      <c r="C403" s="16" t="s">
        <v>0</v>
      </c>
      <c r="D403" s="12">
        <v>25046259.940000001</v>
      </c>
      <c r="E403" s="17">
        <v>15027755.939999999</v>
      </c>
      <c r="F403" s="17">
        <v>10018504</v>
      </c>
      <c r="G403" s="13"/>
      <c r="H403" s="13"/>
      <c r="I403" s="12">
        <v>48986226.578450203</v>
      </c>
      <c r="J403" s="17">
        <v>29391735.900130201</v>
      </c>
      <c r="K403" s="17">
        <v>19594490.678320002</v>
      </c>
      <c r="L403" s="13"/>
      <c r="M403" s="14"/>
    </row>
    <row r="404" spans="1:13" x14ac:dyDescent="0.25">
      <c r="A404" s="15" t="s">
        <v>167</v>
      </c>
      <c r="B404" s="15" t="s">
        <v>1</v>
      </c>
      <c r="C404" s="16" t="s">
        <v>0</v>
      </c>
      <c r="D404" s="12">
        <v>56599332.280000001</v>
      </c>
      <c r="E404" s="17">
        <v>28299332.280000001</v>
      </c>
      <c r="F404" s="17">
        <v>28300000</v>
      </c>
      <c r="G404" s="13"/>
      <c r="H404" s="13"/>
      <c r="I404" s="12">
        <v>110698672.053192</v>
      </c>
      <c r="J404" s="17">
        <v>55348683.053192399</v>
      </c>
      <c r="K404" s="17">
        <v>55349989</v>
      </c>
      <c r="L404" s="13"/>
      <c r="M404" s="14"/>
    </row>
    <row r="405" spans="1:13" x14ac:dyDescent="0.25">
      <c r="A405" s="15" t="s">
        <v>168</v>
      </c>
      <c r="B405" s="15" t="s">
        <v>1</v>
      </c>
      <c r="C405" s="16" t="s">
        <v>0</v>
      </c>
      <c r="D405" s="12">
        <v>11495000</v>
      </c>
      <c r="E405" s="17">
        <v>5084000</v>
      </c>
      <c r="F405" s="17">
        <v>6411000</v>
      </c>
      <c r="G405" s="13"/>
      <c r="H405" s="13"/>
      <c r="I405" s="12">
        <v>22482265.850000001</v>
      </c>
      <c r="J405" s="17">
        <v>9943439.7200000007</v>
      </c>
      <c r="K405" s="17">
        <v>12538826.130000001</v>
      </c>
      <c r="L405" s="13"/>
      <c r="M405" s="14"/>
    </row>
    <row r="406" spans="1:13" ht="22.5" x14ac:dyDescent="0.25">
      <c r="A406" s="15" t="s">
        <v>169</v>
      </c>
      <c r="B406" s="15" t="s">
        <v>1</v>
      </c>
      <c r="C406" s="16" t="s">
        <v>0</v>
      </c>
      <c r="D406" s="12">
        <v>69793013.060000002</v>
      </c>
      <c r="E406" s="17">
        <v>50388017.939999998</v>
      </c>
      <c r="F406" s="17">
        <v>19404995.120000001</v>
      </c>
      <c r="G406" s="13"/>
      <c r="H406" s="13"/>
      <c r="I406" s="12">
        <v>136503268.73313999</v>
      </c>
      <c r="J406" s="17">
        <v>98550397.127590194</v>
      </c>
      <c r="K406" s="17">
        <v>37952871.605549604</v>
      </c>
      <c r="L406" s="13"/>
      <c r="M406" s="14"/>
    </row>
    <row r="407" spans="1:13" x14ac:dyDescent="0.25">
      <c r="A407" s="15" t="s">
        <v>170</v>
      </c>
      <c r="B407" s="15" t="s">
        <v>1</v>
      </c>
      <c r="C407" s="16" t="s">
        <v>0</v>
      </c>
      <c r="D407" s="12">
        <v>48579259.090000004</v>
      </c>
      <c r="E407" s="17">
        <v>28903795.739999998</v>
      </c>
      <c r="F407" s="17">
        <v>19675463.350000001</v>
      </c>
      <c r="G407" s="13"/>
      <c r="H407" s="13"/>
      <c r="I407" s="12">
        <v>95012772.305994704</v>
      </c>
      <c r="J407" s="17">
        <v>56530910.8221642</v>
      </c>
      <c r="K407" s="17">
        <v>38481861.483830497</v>
      </c>
      <c r="L407" s="13"/>
      <c r="M407" s="14"/>
    </row>
    <row r="408" spans="1:13" x14ac:dyDescent="0.25">
      <c r="A408" s="15" t="s">
        <v>171</v>
      </c>
      <c r="B408" s="15" t="s">
        <v>1</v>
      </c>
      <c r="C408" s="16" t="s">
        <v>0</v>
      </c>
      <c r="D408" s="12">
        <v>15345796.460000001</v>
      </c>
      <c r="E408" s="17">
        <v>15345796.460000001</v>
      </c>
      <c r="F408" s="13"/>
      <c r="G408" s="13"/>
      <c r="H408" s="13"/>
      <c r="I408" s="12">
        <v>30013769.0903618</v>
      </c>
      <c r="J408" s="17">
        <v>30013769.0903618</v>
      </c>
      <c r="K408" s="13"/>
      <c r="L408" s="13"/>
      <c r="M408" s="14"/>
    </row>
    <row r="409" spans="1:13" x14ac:dyDescent="0.25">
      <c r="A409" s="15" t="s">
        <v>172</v>
      </c>
      <c r="B409" s="15" t="s">
        <v>1</v>
      </c>
      <c r="C409" s="16" t="s">
        <v>0</v>
      </c>
      <c r="D409" s="12">
        <v>13564637.33</v>
      </c>
      <c r="E409" s="17">
        <v>4937021.49</v>
      </c>
      <c r="F409" s="17">
        <v>8627615.8399999999</v>
      </c>
      <c r="G409" s="13"/>
      <c r="H409" s="13"/>
      <c r="I409" s="12">
        <v>26530124.629133899</v>
      </c>
      <c r="J409" s="17">
        <v>9655974.7407866996</v>
      </c>
      <c r="K409" s="17">
        <v>16874149.888347201</v>
      </c>
      <c r="L409" s="13"/>
      <c r="M409" s="14"/>
    </row>
    <row r="410" spans="1:13" x14ac:dyDescent="0.25">
      <c r="A410" s="15" t="s">
        <v>173</v>
      </c>
      <c r="B410" s="15" t="s">
        <v>1</v>
      </c>
      <c r="C410" s="16" t="s">
        <v>0</v>
      </c>
      <c r="D410" s="12">
        <v>74500000</v>
      </c>
      <c r="E410" s="17">
        <v>44700000</v>
      </c>
      <c r="F410" s="17">
        <v>29800000</v>
      </c>
      <c r="G410" s="13"/>
      <c r="H410" s="13"/>
      <c r="I410" s="12">
        <v>145709335</v>
      </c>
      <c r="J410" s="17">
        <v>87425601</v>
      </c>
      <c r="K410" s="17">
        <v>58283734</v>
      </c>
      <c r="L410" s="13"/>
      <c r="M410" s="14"/>
    </row>
    <row r="411" spans="1:13" x14ac:dyDescent="0.25">
      <c r="A411" s="15" t="s">
        <v>174</v>
      </c>
      <c r="B411" s="15" t="s">
        <v>1</v>
      </c>
      <c r="C411" s="16" t="s">
        <v>0</v>
      </c>
      <c r="D411" s="12">
        <v>37400000</v>
      </c>
      <c r="E411" s="17">
        <v>22440000</v>
      </c>
      <c r="F411" s="17">
        <v>14960000</v>
      </c>
      <c r="G411" s="13"/>
      <c r="H411" s="13"/>
      <c r="I411" s="12">
        <v>73148042</v>
      </c>
      <c r="J411" s="17">
        <v>43888825.200000003</v>
      </c>
      <c r="K411" s="17">
        <v>29259216.800000001</v>
      </c>
      <c r="L411" s="13"/>
      <c r="M411" s="14"/>
    </row>
    <row r="412" spans="1:13" x14ac:dyDescent="0.25">
      <c r="A412" s="15" t="s">
        <v>175</v>
      </c>
      <c r="B412" s="15" t="s">
        <v>1</v>
      </c>
      <c r="C412" s="16" t="s">
        <v>0</v>
      </c>
      <c r="D412" s="12">
        <v>42528250</v>
      </c>
      <c r="E412" s="13"/>
      <c r="F412" s="17">
        <v>42528250</v>
      </c>
      <c r="G412" s="13"/>
      <c r="H412" s="13"/>
      <c r="I412" s="12">
        <v>83178027.197500005</v>
      </c>
      <c r="J412" s="13"/>
      <c r="K412" s="17">
        <v>83178027.197500005</v>
      </c>
      <c r="L412" s="13"/>
      <c r="M412" s="14"/>
    </row>
    <row r="413" spans="1:13" x14ac:dyDescent="0.25">
      <c r="A413" s="107" t="s">
        <v>314</v>
      </c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9"/>
    </row>
    <row r="414" spans="1:13" x14ac:dyDescent="0.25">
      <c r="A414" s="105" t="s">
        <v>2</v>
      </c>
      <c r="B414" s="106"/>
      <c r="C414" s="106"/>
      <c r="D414" s="12">
        <v>63889094.939999998</v>
      </c>
      <c r="E414" s="12">
        <v>63757506.189999998</v>
      </c>
      <c r="F414" s="12">
        <v>131588.75</v>
      </c>
      <c r="G414" s="13"/>
      <c r="H414" s="13"/>
      <c r="I414" s="12">
        <v>114240473.996784</v>
      </c>
      <c r="J414" s="12">
        <v>114005179.36337601</v>
      </c>
      <c r="K414" s="12">
        <v>235294.63340749999</v>
      </c>
      <c r="L414" s="13"/>
      <c r="M414" s="14"/>
    </row>
    <row r="415" spans="1:13" x14ac:dyDescent="0.25">
      <c r="A415" s="105" t="s">
        <v>8</v>
      </c>
      <c r="B415" s="106"/>
      <c r="C415" s="106"/>
      <c r="D415" s="12">
        <v>473530191.69099998</v>
      </c>
      <c r="E415" s="12">
        <v>282992903.82099998</v>
      </c>
      <c r="F415" s="12">
        <v>187891111.80000001</v>
      </c>
      <c r="G415" s="12">
        <v>2646176.0699999998</v>
      </c>
      <c r="H415" s="13"/>
      <c r="I415" s="12">
        <v>1130433529.5237601</v>
      </c>
      <c r="J415" s="12">
        <v>675573960.66797101</v>
      </c>
      <c r="K415" s="12">
        <v>448542492.97121501</v>
      </c>
      <c r="L415" s="12">
        <v>6317075.8845792897</v>
      </c>
      <c r="M415" s="14"/>
    </row>
    <row r="416" spans="1:13" x14ac:dyDescent="0.25">
      <c r="A416" s="15" t="s">
        <v>176</v>
      </c>
      <c r="B416" s="15" t="s">
        <v>1</v>
      </c>
      <c r="C416" s="16" t="s">
        <v>2</v>
      </c>
      <c r="D416" s="12">
        <v>15000000</v>
      </c>
      <c r="E416" s="17">
        <v>15000000</v>
      </c>
      <c r="F416" s="13"/>
      <c r="G416" s="13"/>
      <c r="H416" s="13"/>
      <c r="I416" s="12">
        <v>26821590</v>
      </c>
      <c r="J416" s="17">
        <v>26821590</v>
      </c>
      <c r="K416" s="13"/>
      <c r="L416" s="13"/>
      <c r="M416" s="14"/>
    </row>
    <row r="417" spans="1:13" x14ac:dyDescent="0.25">
      <c r="A417" s="15" t="s">
        <v>177</v>
      </c>
      <c r="B417" s="15" t="s">
        <v>1</v>
      </c>
      <c r="C417" s="16" t="s">
        <v>2</v>
      </c>
      <c r="D417" s="12">
        <v>10269441.33</v>
      </c>
      <c r="E417" s="17">
        <v>10137852.58</v>
      </c>
      <c r="F417" s="17">
        <v>131588.75</v>
      </c>
      <c r="G417" s="13"/>
      <c r="H417" s="13"/>
      <c r="I417" s="12">
        <v>18362849.658821002</v>
      </c>
      <c r="J417" s="17">
        <v>18127555.025413498</v>
      </c>
      <c r="K417" s="17">
        <v>235294.63340749999</v>
      </c>
      <c r="L417" s="13"/>
      <c r="M417" s="14"/>
    </row>
    <row r="418" spans="1:13" x14ac:dyDescent="0.25">
      <c r="A418" s="15" t="s">
        <v>178</v>
      </c>
      <c r="B418" s="15" t="s">
        <v>1</v>
      </c>
      <c r="C418" s="16" t="s">
        <v>2</v>
      </c>
      <c r="D418" s="12">
        <v>10400000</v>
      </c>
      <c r="E418" s="17">
        <v>10400000</v>
      </c>
      <c r="F418" s="13"/>
      <c r="G418" s="13"/>
      <c r="H418" s="13"/>
      <c r="I418" s="12">
        <v>18596302.399999999</v>
      </c>
      <c r="J418" s="17">
        <v>18596302.399999999</v>
      </c>
      <c r="K418" s="13"/>
      <c r="L418" s="13"/>
      <c r="M418" s="14"/>
    </row>
    <row r="419" spans="1:13" x14ac:dyDescent="0.25">
      <c r="A419" s="15" t="s">
        <v>179</v>
      </c>
      <c r="B419" s="15" t="s">
        <v>1</v>
      </c>
      <c r="C419" s="16" t="s">
        <v>2</v>
      </c>
      <c r="D419" s="12">
        <v>17819653.609999999</v>
      </c>
      <c r="E419" s="17">
        <v>17819653.609999999</v>
      </c>
      <c r="F419" s="13"/>
      <c r="G419" s="13"/>
      <c r="H419" s="13"/>
      <c r="I419" s="12">
        <v>31863429.537962701</v>
      </c>
      <c r="J419" s="17">
        <v>31863429.537962701</v>
      </c>
      <c r="K419" s="13"/>
      <c r="L419" s="13"/>
      <c r="M419" s="14"/>
    </row>
    <row r="420" spans="1:13" x14ac:dyDescent="0.25">
      <c r="A420" s="15" t="s">
        <v>180</v>
      </c>
      <c r="B420" s="15" t="s">
        <v>1</v>
      </c>
      <c r="C420" s="16" t="s">
        <v>2</v>
      </c>
      <c r="D420" s="12">
        <v>10400000</v>
      </c>
      <c r="E420" s="17">
        <v>10400000</v>
      </c>
      <c r="F420" s="13"/>
      <c r="G420" s="13"/>
      <c r="H420" s="13"/>
      <c r="I420" s="12">
        <v>18596302.399999999</v>
      </c>
      <c r="J420" s="17">
        <v>18596302.399999999</v>
      </c>
      <c r="K420" s="13"/>
      <c r="L420" s="13"/>
      <c r="M420" s="14"/>
    </row>
    <row r="421" spans="1:13" x14ac:dyDescent="0.25">
      <c r="A421" s="15" t="s">
        <v>181</v>
      </c>
      <c r="B421" s="15" t="s">
        <v>1</v>
      </c>
      <c r="C421" s="16" t="s">
        <v>8</v>
      </c>
      <c r="D421" s="12">
        <v>5003172.2300000004</v>
      </c>
      <c r="E421" s="17">
        <v>2966793.1</v>
      </c>
      <c r="F421" s="17">
        <v>2036379.13</v>
      </c>
      <c r="G421" s="13"/>
      <c r="H421" s="13"/>
      <c r="I421" s="12">
        <v>11943807.896550801</v>
      </c>
      <c r="J421" s="17">
        <v>7082467.9275957001</v>
      </c>
      <c r="K421" s="17">
        <v>4861339.9689551098</v>
      </c>
      <c r="L421" s="13"/>
      <c r="M421" s="14"/>
    </row>
    <row r="422" spans="1:13" x14ac:dyDescent="0.25">
      <c r="A422" s="15" t="s">
        <v>182</v>
      </c>
      <c r="B422" s="15" t="s">
        <v>1</v>
      </c>
      <c r="C422" s="16" t="s">
        <v>8</v>
      </c>
      <c r="D422" s="12">
        <v>15197000</v>
      </c>
      <c r="E422" s="17">
        <v>9118200</v>
      </c>
      <c r="F422" s="17">
        <v>6078800</v>
      </c>
      <c r="G422" s="13"/>
      <c r="H422" s="13"/>
      <c r="I422" s="12">
        <v>36278992.659000002</v>
      </c>
      <c r="J422" s="17">
        <v>21767395.595400002</v>
      </c>
      <c r="K422" s="17">
        <v>14511597.0636</v>
      </c>
      <c r="L422" s="13"/>
      <c r="M422" s="14"/>
    </row>
    <row r="423" spans="1:13" x14ac:dyDescent="0.25">
      <c r="A423" s="15" t="s">
        <v>183</v>
      </c>
      <c r="B423" s="15" t="s">
        <v>1</v>
      </c>
      <c r="C423" s="16" t="s">
        <v>8</v>
      </c>
      <c r="D423" s="12">
        <v>2165627.56</v>
      </c>
      <c r="E423" s="17">
        <v>1297299.78</v>
      </c>
      <c r="F423" s="17">
        <v>868327.78</v>
      </c>
      <c r="G423" s="13"/>
      <c r="H423" s="13"/>
      <c r="I423" s="12">
        <v>5169887.8957273196</v>
      </c>
      <c r="J423" s="17">
        <v>3096975.0079056602</v>
      </c>
      <c r="K423" s="17">
        <v>2072912.8878216599</v>
      </c>
      <c r="L423" s="13"/>
      <c r="M423" s="14"/>
    </row>
    <row r="424" spans="1:13" x14ac:dyDescent="0.25">
      <c r="A424" s="15" t="s">
        <v>184</v>
      </c>
      <c r="B424" s="15" t="s">
        <v>1</v>
      </c>
      <c r="C424" s="16" t="s">
        <v>8</v>
      </c>
      <c r="D424" s="12">
        <v>3900000</v>
      </c>
      <c r="E424" s="17">
        <v>2598750</v>
      </c>
      <c r="F424" s="17">
        <v>1301250</v>
      </c>
      <c r="G424" s="13"/>
      <c r="H424" s="13"/>
      <c r="I424" s="12">
        <v>9310263.3000000007</v>
      </c>
      <c r="J424" s="17">
        <v>6203858.1412500003</v>
      </c>
      <c r="K424" s="17">
        <v>3106405.1587499999</v>
      </c>
      <c r="L424" s="13"/>
      <c r="M424" s="14"/>
    </row>
    <row r="425" spans="1:13" x14ac:dyDescent="0.25">
      <c r="A425" s="15" t="s">
        <v>185</v>
      </c>
      <c r="B425" s="15" t="s">
        <v>1</v>
      </c>
      <c r="C425" s="16" t="s">
        <v>8</v>
      </c>
      <c r="D425" s="12">
        <v>52171355.221000001</v>
      </c>
      <c r="E425" s="17">
        <v>24143670.771000002</v>
      </c>
      <c r="F425" s="17">
        <v>25381508.379999999</v>
      </c>
      <c r="G425" s="17">
        <v>2646176.0699999998</v>
      </c>
      <c r="H425" s="13"/>
      <c r="I425" s="12">
        <v>124545911.237267</v>
      </c>
      <c r="J425" s="17">
        <v>57636905.617057398</v>
      </c>
      <c r="K425" s="17">
        <v>60591929.735629901</v>
      </c>
      <c r="L425" s="17">
        <v>6317075.8845792897</v>
      </c>
      <c r="M425" s="14"/>
    </row>
    <row r="426" spans="1:13" x14ac:dyDescent="0.25">
      <c r="A426" s="15" t="s">
        <v>186</v>
      </c>
      <c r="B426" s="15" t="s">
        <v>1</v>
      </c>
      <c r="C426" s="16" t="s">
        <v>8</v>
      </c>
      <c r="D426" s="12">
        <v>1810354.1</v>
      </c>
      <c r="E426" s="17">
        <v>1209689.1599999999</v>
      </c>
      <c r="F426" s="17">
        <v>600664.93999999994</v>
      </c>
      <c r="G426" s="13"/>
      <c r="H426" s="13"/>
      <c r="I426" s="12">
        <v>4321762.3941626996</v>
      </c>
      <c r="J426" s="17">
        <v>2887826.8181425198</v>
      </c>
      <c r="K426" s="17">
        <v>1433935.57602018</v>
      </c>
      <c r="L426" s="13"/>
      <c r="M426" s="14"/>
    </row>
    <row r="427" spans="1:13" x14ac:dyDescent="0.25">
      <c r="A427" s="15" t="s">
        <v>187</v>
      </c>
      <c r="B427" s="15" t="s">
        <v>1</v>
      </c>
      <c r="C427" s="16" t="s">
        <v>8</v>
      </c>
      <c r="D427" s="12">
        <v>8657440.7200000007</v>
      </c>
      <c r="E427" s="17">
        <v>8657440.7200000007</v>
      </c>
      <c r="F427" s="13"/>
      <c r="G427" s="13"/>
      <c r="H427" s="13"/>
      <c r="I427" s="12">
        <v>20667449.386497799</v>
      </c>
      <c r="J427" s="17">
        <v>20667449.386497799</v>
      </c>
      <c r="K427" s="13"/>
      <c r="L427" s="13"/>
      <c r="M427" s="14"/>
    </row>
    <row r="428" spans="1:13" x14ac:dyDescent="0.25">
      <c r="A428" s="15" t="s">
        <v>188</v>
      </c>
      <c r="B428" s="15" t="s">
        <v>1</v>
      </c>
      <c r="C428" s="16" t="s">
        <v>8</v>
      </c>
      <c r="D428" s="12">
        <v>1225000</v>
      </c>
      <c r="E428" s="17">
        <v>1102499.6499999999</v>
      </c>
      <c r="F428" s="17">
        <v>122500.35</v>
      </c>
      <c r="G428" s="13"/>
      <c r="H428" s="13"/>
      <c r="I428" s="12">
        <v>2924377.5750000002</v>
      </c>
      <c r="J428" s="17">
        <v>2631938.9819635502</v>
      </c>
      <c r="K428" s="17">
        <v>292438.59303644998</v>
      </c>
      <c r="L428" s="13"/>
      <c r="M428" s="14"/>
    </row>
    <row r="429" spans="1:13" x14ac:dyDescent="0.25">
      <c r="A429" s="15" t="s">
        <v>189</v>
      </c>
      <c r="B429" s="15" t="s">
        <v>1</v>
      </c>
      <c r="C429" s="16" t="s">
        <v>8</v>
      </c>
      <c r="D429" s="12">
        <v>3080000</v>
      </c>
      <c r="E429" s="17">
        <v>1956000.45</v>
      </c>
      <c r="F429" s="17">
        <v>1123999.55</v>
      </c>
      <c r="G429" s="13"/>
      <c r="H429" s="13"/>
      <c r="I429" s="12">
        <v>7352720.7599999998</v>
      </c>
      <c r="J429" s="17">
        <v>4669456.2062611496</v>
      </c>
      <c r="K429" s="17">
        <v>2683264.5537388502</v>
      </c>
      <c r="L429" s="13"/>
      <c r="M429" s="14"/>
    </row>
    <row r="430" spans="1:13" x14ac:dyDescent="0.25">
      <c r="A430" s="15" t="s">
        <v>190</v>
      </c>
      <c r="B430" s="15" t="s">
        <v>1</v>
      </c>
      <c r="C430" s="16" t="s">
        <v>8</v>
      </c>
      <c r="D430" s="12">
        <v>3102394.49</v>
      </c>
      <c r="E430" s="17">
        <v>3102394.49</v>
      </c>
      <c r="F430" s="13"/>
      <c r="G430" s="13"/>
      <c r="H430" s="13"/>
      <c r="I430" s="12">
        <v>7406181.9390690299</v>
      </c>
      <c r="J430" s="17">
        <v>7406181.9390690299</v>
      </c>
      <c r="K430" s="13"/>
      <c r="L430" s="13"/>
      <c r="M430" s="14"/>
    </row>
    <row r="431" spans="1:13" x14ac:dyDescent="0.25">
      <c r="A431" s="15" t="s">
        <v>191</v>
      </c>
      <c r="B431" s="15" t="s">
        <v>1</v>
      </c>
      <c r="C431" s="16" t="s">
        <v>8</v>
      </c>
      <c r="D431" s="12">
        <v>10916131.640000001</v>
      </c>
      <c r="E431" s="17">
        <v>4245080.8499999996</v>
      </c>
      <c r="F431" s="17">
        <v>6671050.79</v>
      </c>
      <c r="G431" s="13"/>
      <c r="H431" s="13"/>
      <c r="I431" s="12">
        <v>26059502.509195101</v>
      </c>
      <c r="J431" s="17">
        <v>10134056.52392</v>
      </c>
      <c r="K431" s="17">
        <v>15925445.985275101</v>
      </c>
      <c r="L431" s="13"/>
      <c r="M431" s="14"/>
    </row>
    <row r="432" spans="1:13" x14ac:dyDescent="0.25">
      <c r="A432" s="15" t="s">
        <v>192</v>
      </c>
      <c r="B432" s="15" t="s">
        <v>1</v>
      </c>
      <c r="C432" s="16" t="s">
        <v>8</v>
      </c>
      <c r="D432" s="12">
        <v>6253302.8799999999</v>
      </c>
      <c r="E432" s="17">
        <v>4389017.43</v>
      </c>
      <c r="F432" s="17">
        <v>1864285.45</v>
      </c>
      <c r="G432" s="13"/>
      <c r="H432" s="13"/>
      <c r="I432" s="12">
        <v>14928178.540371399</v>
      </c>
      <c r="J432" s="17">
        <v>10477668.6927152</v>
      </c>
      <c r="K432" s="17">
        <v>4450509.8476561503</v>
      </c>
      <c r="L432" s="13"/>
      <c r="M432" s="14"/>
    </row>
    <row r="433" spans="1:13" x14ac:dyDescent="0.25">
      <c r="A433" s="15" t="s">
        <v>193</v>
      </c>
      <c r="B433" s="15" t="s">
        <v>1</v>
      </c>
      <c r="C433" s="16" t="s">
        <v>8</v>
      </c>
      <c r="D433" s="12">
        <v>3674879.17</v>
      </c>
      <c r="E433" s="17">
        <v>3674879.17</v>
      </c>
      <c r="F433" s="13"/>
      <c r="G433" s="13"/>
      <c r="H433" s="13"/>
      <c r="I433" s="12">
        <v>8772844.2739449907</v>
      </c>
      <c r="J433" s="17">
        <v>8772844.2739449907</v>
      </c>
      <c r="K433" s="13"/>
      <c r="L433" s="13"/>
      <c r="M433" s="14"/>
    </row>
    <row r="434" spans="1:13" x14ac:dyDescent="0.25">
      <c r="A434" s="15" t="s">
        <v>194</v>
      </c>
      <c r="B434" s="15" t="s">
        <v>1</v>
      </c>
      <c r="C434" s="16" t="s">
        <v>8</v>
      </c>
      <c r="D434" s="12">
        <v>2405454.0499999998</v>
      </c>
      <c r="E434" s="17">
        <v>1775707.22</v>
      </c>
      <c r="F434" s="17">
        <v>629746.82999999996</v>
      </c>
      <c r="G434" s="13"/>
      <c r="H434" s="13"/>
      <c r="I434" s="12">
        <v>5742412.9645003499</v>
      </c>
      <c r="J434" s="17">
        <v>4239051.7338233404</v>
      </c>
      <c r="K434" s="17">
        <v>1503361.23067701</v>
      </c>
      <c r="L434" s="13"/>
      <c r="M434" s="14"/>
    </row>
    <row r="435" spans="1:13" x14ac:dyDescent="0.25">
      <c r="A435" s="15" t="s">
        <v>195</v>
      </c>
      <c r="B435" s="15" t="s">
        <v>1</v>
      </c>
      <c r="C435" s="16" t="s">
        <v>8</v>
      </c>
      <c r="D435" s="12">
        <v>1802438.45</v>
      </c>
      <c r="E435" s="17">
        <v>1266575.28</v>
      </c>
      <c r="F435" s="17">
        <v>535863.17000000004</v>
      </c>
      <c r="G435" s="13"/>
      <c r="H435" s="13"/>
      <c r="I435" s="12">
        <v>4302865.78244715</v>
      </c>
      <c r="J435" s="17">
        <v>3023628.0374541599</v>
      </c>
      <c r="K435" s="17">
        <v>1279237.74499299</v>
      </c>
      <c r="L435" s="13"/>
      <c r="M435" s="14"/>
    </row>
    <row r="436" spans="1:13" ht="22.5" x14ac:dyDescent="0.25">
      <c r="A436" s="15" t="s">
        <v>196</v>
      </c>
      <c r="B436" s="15" t="s">
        <v>1</v>
      </c>
      <c r="C436" s="16" t="s">
        <v>8</v>
      </c>
      <c r="D436" s="12">
        <v>2625000</v>
      </c>
      <c r="E436" s="17">
        <v>1443085</v>
      </c>
      <c r="F436" s="17">
        <v>1181915</v>
      </c>
      <c r="G436" s="13"/>
      <c r="H436" s="13"/>
      <c r="I436" s="12">
        <v>6266523.375</v>
      </c>
      <c r="J436" s="17">
        <v>3445000.336995</v>
      </c>
      <c r="K436" s="17">
        <v>2821523.038005</v>
      </c>
      <c r="L436" s="13"/>
      <c r="M436" s="14"/>
    </row>
    <row r="437" spans="1:13" x14ac:dyDescent="0.25">
      <c r="A437" s="15" t="s">
        <v>197</v>
      </c>
      <c r="B437" s="15" t="s">
        <v>1</v>
      </c>
      <c r="C437" s="16" t="s">
        <v>8</v>
      </c>
      <c r="D437" s="12">
        <v>4450000</v>
      </c>
      <c r="E437" s="17">
        <v>2595328.98</v>
      </c>
      <c r="F437" s="17">
        <v>1854671.02</v>
      </c>
      <c r="G437" s="13"/>
      <c r="H437" s="13"/>
      <c r="I437" s="12">
        <v>10623249.15</v>
      </c>
      <c r="J437" s="17">
        <v>6195691.3215180598</v>
      </c>
      <c r="K437" s="17">
        <v>4427557.8284819396</v>
      </c>
      <c r="L437" s="13"/>
      <c r="M437" s="14"/>
    </row>
    <row r="438" spans="1:13" x14ac:dyDescent="0.25">
      <c r="A438" s="15" t="s">
        <v>198</v>
      </c>
      <c r="B438" s="15" t="s">
        <v>1</v>
      </c>
      <c r="C438" s="16" t="s">
        <v>8</v>
      </c>
      <c r="D438" s="12">
        <v>2226837.06</v>
      </c>
      <c r="E438" s="17">
        <v>1280000</v>
      </c>
      <c r="F438" s="17">
        <v>946837.06</v>
      </c>
      <c r="G438" s="13"/>
      <c r="H438" s="13"/>
      <c r="I438" s="12">
        <v>5316010.0909738196</v>
      </c>
      <c r="J438" s="17">
        <v>3055676.16</v>
      </c>
      <c r="K438" s="17">
        <v>2260333.9309738199</v>
      </c>
      <c r="L438" s="13"/>
      <c r="M438" s="14"/>
    </row>
    <row r="439" spans="1:13" x14ac:dyDescent="0.25">
      <c r="A439" s="15" t="s">
        <v>199</v>
      </c>
      <c r="B439" s="15" t="s">
        <v>1</v>
      </c>
      <c r="C439" s="16" t="s">
        <v>8</v>
      </c>
      <c r="D439" s="12">
        <v>21840000</v>
      </c>
      <c r="E439" s="17">
        <v>20782542.57</v>
      </c>
      <c r="F439" s="17">
        <v>1057457.43</v>
      </c>
      <c r="G439" s="13"/>
      <c r="H439" s="13"/>
      <c r="I439" s="12">
        <v>52137474.479999997</v>
      </c>
      <c r="J439" s="17">
        <v>49613062.402604803</v>
      </c>
      <c r="K439" s="17">
        <v>2524412.07739521</v>
      </c>
      <c r="L439" s="13"/>
      <c r="M439" s="14"/>
    </row>
    <row r="440" spans="1:13" x14ac:dyDescent="0.25">
      <c r="A440" s="15" t="s">
        <v>200</v>
      </c>
      <c r="B440" s="15" t="s">
        <v>1</v>
      </c>
      <c r="C440" s="16" t="s">
        <v>8</v>
      </c>
      <c r="D440" s="12">
        <v>680018</v>
      </c>
      <c r="E440" s="17">
        <v>400010.62</v>
      </c>
      <c r="F440" s="17">
        <v>280007.38</v>
      </c>
      <c r="G440" s="13"/>
      <c r="H440" s="13"/>
      <c r="I440" s="12">
        <v>1623370.9304460001</v>
      </c>
      <c r="J440" s="17">
        <v>954924.15256314003</v>
      </c>
      <c r="K440" s="17">
        <v>668446.77788286004</v>
      </c>
      <c r="L440" s="13"/>
      <c r="M440" s="14"/>
    </row>
    <row r="441" spans="1:13" x14ac:dyDescent="0.25">
      <c r="A441" s="15" t="s">
        <v>201</v>
      </c>
      <c r="B441" s="15" t="s">
        <v>1</v>
      </c>
      <c r="C441" s="16" t="s">
        <v>8</v>
      </c>
      <c r="D441" s="12">
        <v>22945000</v>
      </c>
      <c r="E441" s="17">
        <v>13767000</v>
      </c>
      <c r="F441" s="17">
        <v>9178000</v>
      </c>
      <c r="G441" s="13"/>
      <c r="H441" s="13"/>
      <c r="I441" s="12">
        <v>54775382.414999999</v>
      </c>
      <c r="J441" s="17">
        <v>32865229.449000001</v>
      </c>
      <c r="K441" s="17">
        <v>21910152.965999998</v>
      </c>
      <c r="L441" s="13"/>
      <c r="M441" s="14"/>
    </row>
    <row r="442" spans="1:13" x14ac:dyDescent="0.25">
      <c r="A442" s="15" t="s">
        <v>202</v>
      </c>
      <c r="B442" s="15" t="s">
        <v>1</v>
      </c>
      <c r="C442" s="16" t="s">
        <v>8</v>
      </c>
      <c r="D442" s="12">
        <v>8797500</v>
      </c>
      <c r="E442" s="17">
        <v>5865000</v>
      </c>
      <c r="F442" s="17">
        <v>2932500</v>
      </c>
      <c r="G442" s="13"/>
      <c r="H442" s="13"/>
      <c r="I442" s="12">
        <v>21001805.482500002</v>
      </c>
      <c r="J442" s="17">
        <v>14001203.654999999</v>
      </c>
      <c r="K442" s="17">
        <v>7000601.8274999997</v>
      </c>
      <c r="L442" s="13"/>
      <c r="M442" s="14"/>
    </row>
    <row r="443" spans="1:13" x14ac:dyDescent="0.25">
      <c r="A443" s="15" t="s">
        <v>203</v>
      </c>
      <c r="B443" s="15" t="s">
        <v>1</v>
      </c>
      <c r="C443" s="16" t="s">
        <v>8</v>
      </c>
      <c r="D443" s="12">
        <v>18800000</v>
      </c>
      <c r="E443" s="17">
        <v>11280000</v>
      </c>
      <c r="F443" s="17">
        <v>7520000</v>
      </c>
      <c r="G443" s="13"/>
      <c r="H443" s="13"/>
      <c r="I443" s="12">
        <v>44880243.600000001</v>
      </c>
      <c r="J443" s="17">
        <v>26928146.16</v>
      </c>
      <c r="K443" s="17">
        <v>17952097.440000001</v>
      </c>
      <c r="L443" s="13"/>
      <c r="M443" s="14"/>
    </row>
    <row r="444" spans="1:13" x14ac:dyDescent="0.25">
      <c r="A444" s="15" t="s">
        <v>204</v>
      </c>
      <c r="B444" s="15" t="s">
        <v>1</v>
      </c>
      <c r="C444" s="16" t="s">
        <v>8</v>
      </c>
      <c r="D444" s="12">
        <v>4957557.92</v>
      </c>
      <c r="E444" s="13"/>
      <c r="F444" s="17">
        <v>4957557.92</v>
      </c>
      <c r="G444" s="13"/>
      <c r="H444" s="13"/>
      <c r="I444" s="12">
        <v>11834915.271846199</v>
      </c>
      <c r="J444" s="13"/>
      <c r="K444" s="17">
        <v>11834915.271846199</v>
      </c>
      <c r="L444" s="13"/>
      <c r="M444" s="14"/>
    </row>
    <row r="445" spans="1:13" x14ac:dyDescent="0.25">
      <c r="A445" s="15" t="s">
        <v>205</v>
      </c>
      <c r="B445" s="15" t="s">
        <v>1</v>
      </c>
      <c r="C445" s="16" t="s">
        <v>8</v>
      </c>
      <c r="D445" s="12">
        <v>20790000</v>
      </c>
      <c r="E445" s="17">
        <v>10890000</v>
      </c>
      <c r="F445" s="17">
        <v>9900000</v>
      </c>
      <c r="G445" s="13"/>
      <c r="H445" s="13"/>
      <c r="I445" s="12">
        <v>49630865.130000003</v>
      </c>
      <c r="J445" s="17">
        <v>25997119.829999998</v>
      </c>
      <c r="K445" s="17">
        <v>23633745.300000001</v>
      </c>
      <c r="L445" s="13"/>
      <c r="M445" s="14"/>
    </row>
    <row r="446" spans="1:13" x14ac:dyDescent="0.25">
      <c r="A446" s="15" t="s">
        <v>206</v>
      </c>
      <c r="B446" s="15" t="s">
        <v>1</v>
      </c>
      <c r="C446" s="16" t="s">
        <v>8</v>
      </c>
      <c r="D446" s="12">
        <v>26600000</v>
      </c>
      <c r="E446" s="17">
        <v>15518500</v>
      </c>
      <c r="F446" s="17">
        <v>11081500</v>
      </c>
      <c r="G446" s="13"/>
      <c r="H446" s="13"/>
      <c r="I446" s="12">
        <v>63500770.200000003</v>
      </c>
      <c r="J446" s="17">
        <v>37046492.569499999</v>
      </c>
      <c r="K446" s="17">
        <v>26454277.6305</v>
      </c>
      <c r="L446" s="13"/>
      <c r="M446" s="14"/>
    </row>
    <row r="447" spans="1:13" x14ac:dyDescent="0.25">
      <c r="A447" s="15" t="s">
        <v>207</v>
      </c>
      <c r="B447" s="15" t="s">
        <v>1</v>
      </c>
      <c r="C447" s="16" t="s">
        <v>8</v>
      </c>
      <c r="D447" s="12">
        <v>1835762.49</v>
      </c>
      <c r="E447" s="17">
        <v>1179505.1399999999</v>
      </c>
      <c r="F447" s="17">
        <v>656257.35</v>
      </c>
      <c r="G447" s="13"/>
      <c r="H447" s="13"/>
      <c r="I447" s="12">
        <v>4382418.4969650302</v>
      </c>
      <c r="J447" s="17">
        <v>2815770.1069495799</v>
      </c>
      <c r="K447" s="17">
        <v>1566648.3900154501</v>
      </c>
      <c r="L447" s="13"/>
      <c r="M447" s="14"/>
    </row>
    <row r="448" spans="1:13" x14ac:dyDescent="0.25">
      <c r="A448" s="15" t="s">
        <v>208</v>
      </c>
      <c r="B448" s="15" t="s">
        <v>1</v>
      </c>
      <c r="C448" s="16" t="s">
        <v>8</v>
      </c>
      <c r="D448" s="12">
        <v>9226228.3800000008</v>
      </c>
      <c r="E448" s="17">
        <v>6073136.7300000004</v>
      </c>
      <c r="F448" s="17">
        <v>3153091.65</v>
      </c>
      <c r="G448" s="13"/>
      <c r="H448" s="13"/>
      <c r="I448" s="12">
        <v>22025286.021469899</v>
      </c>
      <c r="J448" s="17">
        <v>14498077.4392823</v>
      </c>
      <c r="K448" s="17">
        <v>7527208.5821875501</v>
      </c>
      <c r="L448" s="13"/>
      <c r="M448" s="14"/>
    </row>
    <row r="449" spans="1:13" x14ac:dyDescent="0.25">
      <c r="A449" s="15" t="s">
        <v>209</v>
      </c>
      <c r="B449" s="15" t="s">
        <v>1</v>
      </c>
      <c r="C449" s="16" t="s">
        <v>8</v>
      </c>
      <c r="D449" s="12">
        <v>7834384.2300000004</v>
      </c>
      <c r="E449" s="17">
        <v>5475627.9000000004</v>
      </c>
      <c r="F449" s="17">
        <v>2358756.33</v>
      </c>
      <c r="G449" s="13"/>
      <c r="H449" s="13"/>
      <c r="I449" s="12">
        <v>18702610.249914799</v>
      </c>
      <c r="J449" s="17">
        <v>13071676.2773913</v>
      </c>
      <c r="K449" s="17">
        <v>5630933.9725235105</v>
      </c>
      <c r="L449" s="13"/>
      <c r="M449" s="14"/>
    </row>
    <row r="450" spans="1:13" x14ac:dyDescent="0.25">
      <c r="A450" s="15" t="s">
        <v>210</v>
      </c>
      <c r="B450" s="15" t="s">
        <v>1</v>
      </c>
      <c r="C450" s="16" t="s">
        <v>8</v>
      </c>
      <c r="D450" s="12">
        <v>14495713.66</v>
      </c>
      <c r="E450" s="17">
        <v>9358142.8300000001</v>
      </c>
      <c r="F450" s="17">
        <v>5137570.83</v>
      </c>
      <c r="G450" s="13"/>
      <c r="H450" s="13"/>
      <c r="I450" s="12">
        <v>34604848.947694004</v>
      </c>
      <c r="J450" s="17">
        <v>22340198.396489002</v>
      </c>
      <c r="K450" s="17">
        <v>12264650.551205</v>
      </c>
      <c r="L450" s="13"/>
      <c r="M450" s="14"/>
    </row>
    <row r="451" spans="1:13" x14ac:dyDescent="0.25">
      <c r="A451" s="15" t="s">
        <v>211</v>
      </c>
      <c r="B451" s="15" t="s">
        <v>1</v>
      </c>
      <c r="C451" s="16" t="s">
        <v>8</v>
      </c>
      <c r="D451" s="12">
        <v>3668039.31</v>
      </c>
      <c r="E451" s="17">
        <v>2441860.7999999998</v>
      </c>
      <c r="F451" s="17">
        <v>1226178.51</v>
      </c>
      <c r="G451" s="13"/>
      <c r="H451" s="13"/>
      <c r="I451" s="12">
        <v>8756515.8386795707</v>
      </c>
      <c r="J451" s="17">
        <v>5829324.8692175997</v>
      </c>
      <c r="K451" s="17">
        <v>2927190.96946197</v>
      </c>
      <c r="L451" s="13"/>
      <c r="M451" s="14"/>
    </row>
    <row r="452" spans="1:13" x14ac:dyDescent="0.25">
      <c r="A452" s="15" t="s">
        <v>212</v>
      </c>
      <c r="B452" s="15" t="s">
        <v>1</v>
      </c>
      <c r="C452" s="16" t="s">
        <v>8</v>
      </c>
      <c r="D452" s="12">
        <v>1664245.09</v>
      </c>
      <c r="E452" s="13"/>
      <c r="F452" s="17">
        <v>1664245.09</v>
      </c>
      <c r="G452" s="13"/>
      <c r="H452" s="13"/>
      <c r="I452" s="12">
        <v>3972964.09836723</v>
      </c>
      <c r="J452" s="13"/>
      <c r="K452" s="17">
        <v>3972964.09836723</v>
      </c>
      <c r="L452" s="13"/>
      <c r="M452" s="14"/>
    </row>
    <row r="453" spans="1:13" x14ac:dyDescent="0.25">
      <c r="A453" s="15" t="s">
        <v>213</v>
      </c>
      <c r="B453" s="15" t="s">
        <v>1</v>
      </c>
      <c r="C453" s="16" t="s">
        <v>8</v>
      </c>
      <c r="D453" s="12">
        <v>1465731.54</v>
      </c>
      <c r="E453" s="17">
        <v>1465731.54</v>
      </c>
      <c r="F453" s="13"/>
      <c r="G453" s="13"/>
      <c r="H453" s="13"/>
      <c r="I453" s="12">
        <v>3499063.2216703799</v>
      </c>
      <c r="J453" s="17">
        <v>3499063.2216703799</v>
      </c>
      <c r="K453" s="13"/>
      <c r="L453" s="13"/>
      <c r="M453" s="14"/>
    </row>
    <row r="454" spans="1:13" x14ac:dyDescent="0.25">
      <c r="A454" s="15" t="s">
        <v>214</v>
      </c>
      <c r="B454" s="15" t="s">
        <v>1</v>
      </c>
      <c r="C454" s="16" t="s">
        <v>8</v>
      </c>
      <c r="D454" s="12">
        <v>5485002.6299999999</v>
      </c>
      <c r="E454" s="17">
        <v>3783857.18</v>
      </c>
      <c r="F454" s="17">
        <v>1701145.45</v>
      </c>
      <c r="G454" s="13"/>
      <c r="H454" s="13"/>
      <c r="I454" s="12">
        <v>13094056.073459599</v>
      </c>
      <c r="J454" s="17">
        <v>9033001.7013834603</v>
      </c>
      <c r="K454" s="17">
        <v>4061054.37207615</v>
      </c>
      <c r="L454" s="13"/>
      <c r="M454" s="14"/>
    </row>
    <row r="455" spans="1:13" x14ac:dyDescent="0.25">
      <c r="A455" s="15" t="s">
        <v>215</v>
      </c>
      <c r="B455" s="15" t="s">
        <v>1</v>
      </c>
      <c r="C455" s="16" t="s">
        <v>8</v>
      </c>
      <c r="D455" s="12">
        <v>5975106.3899999997</v>
      </c>
      <c r="E455" s="17">
        <v>3532476.3</v>
      </c>
      <c r="F455" s="17">
        <v>2442630.09</v>
      </c>
      <c r="G455" s="13"/>
      <c r="H455" s="13"/>
      <c r="I455" s="12">
        <v>14264054.804208299</v>
      </c>
      <c r="J455" s="17">
        <v>8432893.4497461002</v>
      </c>
      <c r="K455" s="17">
        <v>5831161.3544622296</v>
      </c>
      <c r="L455" s="13"/>
      <c r="M455" s="14"/>
    </row>
    <row r="456" spans="1:13" x14ac:dyDescent="0.25">
      <c r="A456" s="15" t="s">
        <v>216</v>
      </c>
      <c r="B456" s="15" t="s">
        <v>1</v>
      </c>
      <c r="C456" s="16" t="s">
        <v>8</v>
      </c>
      <c r="D456" s="12">
        <v>819990.83</v>
      </c>
      <c r="E456" s="17">
        <v>546660.87</v>
      </c>
      <c r="F456" s="17">
        <v>273329.96000000002</v>
      </c>
      <c r="G456" s="13"/>
      <c r="H456" s="13"/>
      <c r="I456" s="12">
        <v>1957520.64894501</v>
      </c>
      <c r="J456" s="17">
        <v>1305014.5219248901</v>
      </c>
      <c r="K456" s="17">
        <v>652506.12702012004</v>
      </c>
      <c r="L456" s="13"/>
      <c r="M456" s="14"/>
    </row>
    <row r="457" spans="1:13" x14ac:dyDescent="0.25">
      <c r="A457" s="15" t="s">
        <v>217</v>
      </c>
      <c r="B457" s="15" t="s">
        <v>1</v>
      </c>
      <c r="C457" s="16" t="s">
        <v>8</v>
      </c>
      <c r="D457" s="12">
        <v>5050153.4800000004</v>
      </c>
      <c r="E457" s="17">
        <v>2792031.9</v>
      </c>
      <c r="F457" s="17">
        <v>2258121.58</v>
      </c>
      <c r="G457" s="13"/>
      <c r="H457" s="13"/>
      <c r="I457" s="12">
        <v>12055963.744669599</v>
      </c>
      <c r="J457" s="17">
        <v>6665269.7771792999</v>
      </c>
      <c r="K457" s="17">
        <v>5390693.9674902596</v>
      </c>
      <c r="L457" s="13"/>
      <c r="M457" s="14"/>
    </row>
    <row r="458" spans="1:13" x14ac:dyDescent="0.25">
      <c r="A458" s="15" t="s">
        <v>218</v>
      </c>
      <c r="B458" s="15" t="s">
        <v>1</v>
      </c>
      <c r="C458" s="16" t="s">
        <v>8</v>
      </c>
      <c r="D458" s="12">
        <v>5227500</v>
      </c>
      <c r="E458" s="13"/>
      <c r="F458" s="17">
        <v>5227500</v>
      </c>
      <c r="G458" s="13"/>
      <c r="H458" s="13"/>
      <c r="I458" s="12">
        <v>12479333.692500001</v>
      </c>
      <c r="J458" s="13"/>
      <c r="K458" s="17">
        <v>12479333.692500001</v>
      </c>
      <c r="L458" s="13"/>
      <c r="M458" s="14"/>
    </row>
    <row r="459" spans="1:13" x14ac:dyDescent="0.25">
      <c r="A459" s="15" t="s">
        <v>219</v>
      </c>
      <c r="B459" s="15" t="s">
        <v>1</v>
      </c>
      <c r="C459" s="16" t="s">
        <v>8</v>
      </c>
      <c r="D459" s="12">
        <v>1309680.82</v>
      </c>
      <c r="E459" s="17">
        <v>759768.54</v>
      </c>
      <c r="F459" s="17">
        <v>549912.28</v>
      </c>
      <c r="G459" s="13"/>
      <c r="H459" s="13"/>
      <c r="I459" s="12">
        <v>3126531.6085025398</v>
      </c>
      <c r="J459" s="17">
        <v>1813755.16780938</v>
      </c>
      <c r="K459" s="17">
        <v>1312776.4406931601</v>
      </c>
      <c r="L459" s="13"/>
      <c r="M459" s="14"/>
    </row>
    <row r="460" spans="1:13" x14ac:dyDescent="0.25">
      <c r="A460" s="15" t="s">
        <v>220</v>
      </c>
      <c r="B460" s="15" t="s">
        <v>1</v>
      </c>
      <c r="C460" s="16" t="s">
        <v>8</v>
      </c>
      <c r="D460" s="12">
        <v>7485608.96</v>
      </c>
      <c r="E460" s="17">
        <v>3489742.28</v>
      </c>
      <c r="F460" s="17">
        <v>3995866.68</v>
      </c>
      <c r="G460" s="13"/>
      <c r="H460" s="13"/>
      <c r="I460" s="12">
        <v>17869997.532933101</v>
      </c>
      <c r="J460" s="17">
        <v>8330876.7887031604</v>
      </c>
      <c r="K460" s="17">
        <v>9539120.7442299593</v>
      </c>
      <c r="L460" s="13"/>
      <c r="M460" s="14"/>
    </row>
    <row r="461" spans="1:13" x14ac:dyDescent="0.25">
      <c r="A461" s="15" t="s">
        <v>221</v>
      </c>
      <c r="B461" s="15" t="s">
        <v>1</v>
      </c>
      <c r="C461" s="16" t="s">
        <v>8</v>
      </c>
      <c r="D461" s="12">
        <v>11355402.18</v>
      </c>
      <c r="E461" s="17">
        <v>5538292.29</v>
      </c>
      <c r="F461" s="17">
        <v>5817109.8899999997</v>
      </c>
      <c r="G461" s="13"/>
      <c r="H461" s="13"/>
      <c r="I461" s="12">
        <v>27108149.787998501</v>
      </c>
      <c r="J461" s="17">
        <v>13221271.654425601</v>
      </c>
      <c r="K461" s="17">
        <v>13886878.1335728</v>
      </c>
      <c r="L461" s="13"/>
      <c r="M461" s="14"/>
    </row>
    <row r="462" spans="1:13" x14ac:dyDescent="0.25">
      <c r="A462" s="15" t="s">
        <v>222</v>
      </c>
      <c r="B462" s="15" t="s">
        <v>1</v>
      </c>
      <c r="C462" s="16" t="s">
        <v>8</v>
      </c>
      <c r="D462" s="12">
        <v>29540000</v>
      </c>
      <c r="E462" s="17">
        <v>17724000</v>
      </c>
      <c r="F462" s="17">
        <v>11816000</v>
      </c>
      <c r="G462" s="13"/>
      <c r="H462" s="13"/>
      <c r="I462" s="12">
        <v>70519276.379999995</v>
      </c>
      <c r="J462" s="17">
        <v>42311565.828000002</v>
      </c>
      <c r="K462" s="17">
        <v>28207710.552000001</v>
      </c>
      <c r="L462" s="13"/>
      <c r="M462" s="14"/>
    </row>
    <row r="463" spans="1:13" x14ac:dyDescent="0.25">
      <c r="A463" s="15" t="s">
        <v>223</v>
      </c>
      <c r="B463" s="15" t="s">
        <v>1</v>
      </c>
      <c r="C463" s="16" t="s">
        <v>8</v>
      </c>
      <c r="D463" s="12">
        <v>6519869.2699999996</v>
      </c>
      <c r="E463" s="17">
        <v>3271859.68</v>
      </c>
      <c r="F463" s="17">
        <v>3248009.59</v>
      </c>
      <c r="G463" s="13"/>
      <c r="H463" s="13"/>
      <c r="I463" s="12">
        <v>15564538.3551997</v>
      </c>
      <c r="J463" s="17">
        <v>7810737.2055009604</v>
      </c>
      <c r="K463" s="17">
        <v>7753801.1496987296</v>
      </c>
      <c r="L463" s="13"/>
      <c r="M463" s="14"/>
    </row>
    <row r="464" spans="1:13" x14ac:dyDescent="0.25">
      <c r="A464" s="15" t="s">
        <v>224</v>
      </c>
      <c r="B464" s="15" t="s">
        <v>1</v>
      </c>
      <c r="C464" s="16" t="s">
        <v>8</v>
      </c>
      <c r="D464" s="12">
        <v>0</v>
      </c>
      <c r="E464" s="17">
        <v>0</v>
      </c>
      <c r="F464" s="17">
        <v>0</v>
      </c>
      <c r="G464" s="13"/>
      <c r="H464" s="13"/>
      <c r="I464" s="12">
        <v>0</v>
      </c>
      <c r="J464" s="17">
        <v>0</v>
      </c>
      <c r="K464" s="17">
        <v>0</v>
      </c>
      <c r="L464" s="13"/>
      <c r="M464" s="14"/>
    </row>
    <row r="465" spans="1:13" x14ac:dyDescent="0.25">
      <c r="A465" s="15" t="s">
        <v>225</v>
      </c>
      <c r="B465" s="15" t="s">
        <v>1</v>
      </c>
      <c r="C465" s="16" t="s">
        <v>8</v>
      </c>
      <c r="D465" s="12">
        <v>697987.43</v>
      </c>
      <c r="E465" s="17">
        <v>406414.8</v>
      </c>
      <c r="F465" s="17">
        <v>291572.63</v>
      </c>
      <c r="G465" s="13"/>
      <c r="H465" s="13"/>
      <c r="I465" s="12">
        <v>1666268.3983052101</v>
      </c>
      <c r="J465" s="17">
        <v>970212.51205559995</v>
      </c>
      <c r="K465" s="17">
        <v>696055.88624960999</v>
      </c>
      <c r="L465" s="13"/>
      <c r="M465" s="14"/>
    </row>
    <row r="466" spans="1:13" x14ac:dyDescent="0.25">
      <c r="A466" s="15" t="s">
        <v>226</v>
      </c>
      <c r="B466" s="15" t="s">
        <v>1</v>
      </c>
      <c r="C466" s="16" t="s">
        <v>8</v>
      </c>
      <c r="D466" s="12">
        <v>1160395.18</v>
      </c>
      <c r="E466" s="17">
        <v>714190.38</v>
      </c>
      <c r="F466" s="17">
        <v>446204.8</v>
      </c>
      <c r="G466" s="13"/>
      <c r="H466" s="13"/>
      <c r="I466" s="12">
        <v>2770149.91226946</v>
      </c>
      <c r="J466" s="17">
        <v>1704948.84208386</v>
      </c>
      <c r="K466" s="17">
        <v>1065201.0701856001</v>
      </c>
      <c r="L466" s="13"/>
      <c r="M466" s="14"/>
    </row>
    <row r="467" spans="1:13" x14ac:dyDescent="0.25">
      <c r="A467" s="15" t="s">
        <v>227</v>
      </c>
      <c r="B467" s="15" t="s">
        <v>1</v>
      </c>
      <c r="C467" s="16" t="s">
        <v>8</v>
      </c>
      <c r="D467" s="12">
        <v>0</v>
      </c>
      <c r="E467" s="17">
        <v>0</v>
      </c>
      <c r="F467" s="17">
        <v>0</v>
      </c>
      <c r="G467" s="13"/>
      <c r="H467" s="13"/>
      <c r="I467" s="12">
        <v>0</v>
      </c>
      <c r="J467" s="17">
        <v>0</v>
      </c>
      <c r="K467" s="17">
        <v>0</v>
      </c>
      <c r="L467" s="13"/>
      <c r="M467" s="14"/>
    </row>
    <row r="468" spans="1:13" x14ac:dyDescent="0.25">
      <c r="A468" s="15" t="s">
        <v>228</v>
      </c>
      <c r="B468" s="15" t="s">
        <v>1</v>
      </c>
      <c r="C468" s="16" t="s">
        <v>8</v>
      </c>
      <c r="D468" s="12">
        <v>17879050.649999999</v>
      </c>
      <c r="E468" s="17">
        <v>7711699.6699999999</v>
      </c>
      <c r="F468" s="17">
        <v>10167350.98</v>
      </c>
      <c r="G468" s="13"/>
      <c r="H468" s="13"/>
      <c r="I468" s="12">
        <v>42681710.027060598</v>
      </c>
      <c r="J468" s="17">
        <v>18409731.902108502</v>
      </c>
      <c r="K468" s="17">
        <v>24271978.1249521</v>
      </c>
      <c r="L468" s="13"/>
      <c r="M468" s="14"/>
    </row>
    <row r="469" spans="1:13" x14ac:dyDescent="0.25">
      <c r="A469" s="15" t="s">
        <v>229</v>
      </c>
      <c r="B469" s="15" t="s">
        <v>1</v>
      </c>
      <c r="C469" s="16" t="s">
        <v>8</v>
      </c>
      <c r="D469" s="12">
        <v>4400000</v>
      </c>
      <c r="E469" s="17">
        <v>2915000</v>
      </c>
      <c r="F469" s="17">
        <v>1485000</v>
      </c>
      <c r="G469" s="13"/>
      <c r="H469" s="13"/>
      <c r="I469" s="12">
        <v>10503886.800000001</v>
      </c>
      <c r="J469" s="17">
        <v>6958825.0049999999</v>
      </c>
      <c r="K469" s="17">
        <v>3545061.7949999999</v>
      </c>
      <c r="L469" s="13"/>
      <c r="M469" s="14"/>
    </row>
    <row r="470" spans="1:13" x14ac:dyDescent="0.25">
      <c r="A470" s="15" t="s">
        <v>230</v>
      </c>
      <c r="B470" s="15" t="s">
        <v>1</v>
      </c>
      <c r="C470" s="16" t="s">
        <v>8</v>
      </c>
      <c r="D470" s="12">
        <v>7064347.5</v>
      </c>
      <c r="E470" s="17">
        <v>4715928.07</v>
      </c>
      <c r="F470" s="17">
        <v>2348419.4300000002</v>
      </c>
      <c r="G470" s="13"/>
      <c r="H470" s="13"/>
      <c r="I470" s="12">
        <v>16864342.376332499</v>
      </c>
      <c r="J470" s="17">
        <v>11258085.137323299</v>
      </c>
      <c r="K470" s="17">
        <v>5606257.2390092099</v>
      </c>
      <c r="L470" s="13"/>
      <c r="M470" s="14"/>
    </row>
    <row r="471" spans="1:13" x14ac:dyDescent="0.25">
      <c r="A471" s="15" t="s">
        <v>231</v>
      </c>
      <c r="B471" s="15" t="s">
        <v>1</v>
      </c>
      <c r="C471" s="16" t="s">
        <v>8</v>
      </c>
      <c r="D471" s="12">
        <v>17746004.84</v>
      </c>
      <c r="E471" s="17">
        <v>9026505.4000000004</v>
      </c>
      <c r="F471" s="17">
        <v>8719499.4399999995</v>
      </c>
      <c r="G471" s="13"/>
      <c r="H471" s="13"/>
      <c r="I471" s="12">
        <v>42364096.8162755</v>
      </c>
      <c r="J471" s="17">
        <v>21548497.936633799</v>
      </c>
      <c r="K471" s="17">
        <v>20815598.879641701</v>
      </c>
      <c r="L471" s="13"/>
      <c r="M471" s="14"/>
    </row>
    <row r="472" spans="1:13" x14ac:dyDescent="0.25">
      <c r="A472" s="15" t="s">
        <v>232</v>
      </c>
      <c r="B472" s="15" t="s">
        <v>1</v>
      </c>
      <c r="C472" s="16" t="s">
        <v>8</v>
      </c>
      <c r="D472" s="12">
        <v>2858343</v>
      </c>
      <c r="E472" s="17">
        <v>1624570.92</v>
      </c>
      <c r="F472" s="17">
        <v>1233772.08</v>
      </c>
      <c r="G472" s="13"/>
      <c r="H472" s="13"/>
      <c r="I472" s="12">
        <v>6823570.7517210003</v>
      </c>
      <c r="J472" s="17">
        <v>3878252.0550572402</v>
      </c>
      <c r="K472" s="17">
        <v>2945318.6966637601</v>
      </c>
      <c r="L472" s="13"/>
      <c r="M472" s="14"/>
    </row>
    <row r="473" spans="1:13" x14ac:dyDescent="0.25">
      <c r="A473" s="15" t="s">
        <v>233</v>
      </c>
      <c r="B473" s="15" t="s">
        <v>1</v>
      </c>
      <c r="C473" s="16" t="s">
        <v>8</v>
      </c>
      <c r="D473" s="12">
        <v>1186061.95</v>
      </c>
      <c r="E473" s="17">
        <v>1186061.95</v>
      </c>
      <c r="F473" s="13"/>
      <c r="G473" s="13"/>
      <c r="H473" s="13"/>
      <c r="I473" s="12">
        <v>2831422.8319516499</v>
      </c>
      <c r="J473" s="17">
        <v>2831422.8319516499</v>
      </c>
      <c r="K473" s="13"/>
      <c r="L473" s="13"/>
      <c r="M473" s="14"/>
    </row>
    <row r="474" spans="1:13" x14ac:dyDescent="0.25">
      <c r="A474" s="15" t="s">
        <v>234</v>
      </c>
      <c r="B474" s="15" t="s">
        <v>1</v>
      </c>
      <c r="C474" s="16" t="s">
        <v>8</v>
      </c>
      <c r="D474" s="12">
        <v>1728216.88</v>
      </c>
      <c r="E474" s="17">
        <v>1071668.27</v>
      </c>
      <c r="F474" s="17">
        <v>656548.61</v>
      </c>
      <c r="G474" s="13"/>
      <c r="H474" s="13"/>
      <c r="I474" s="12">
        <v>4125680.5621293602</v>
      </c>
      <c r="J474" s="17">
        <v>2558336.8625526899</v>
      </c>
      <c r="K474" s="17">
        <v>1567343.6995766701</v>
      </c>
      <c r="L474" s="13"/>
      <c r="M474" s="14"/>
    </row>
    <row r="475" spans="1:13" x14ac:dyDescent="0.25">
      <c r="A475" s="15" t="s">
        <v>235</v>
      </c>
      <c r="B475" s="15" t="s">
        <v>1</v>
      </c>
      <c r="C475" s="16" t="s">
        <v>8</v>
      </c>
      <c r="D475" s="12">
        <v>0</v>
      </c>
      <c r="E475" s="17">
        <v>0</v>
      </c>
      <c r="F475" s="17">
        <v>0</v>
      </c>
      <c r="G475" s="13"/>
      <c r="H475" s="13"/>
      <c r="I475" s="12">
        <v>0</v>
      </c>
      <c r="J475" s="17">
        <v>0</v>
      </c>
      <c r="K475" s="17">
        <v>0</v>
      </c>
      <c r="L475" s="13"/>
      <c r="M475" s="14"/>
    </row>
    <row r="476" spans="1:13" x14ac:dyDescent="0.25">
      <c r="A476" s="15" t="s">
        <v>236</v>
      </c>
      <c r="B476" s="15" t="s">
        <v>1</v>
      </c>
      <c r="C476" s="16" t="s">
        <v>8</v>
      </c>
      <c r="D476" s="12">
        <v>1319421.6399999999</v>
      </c>
      <c r="E476" s="17">
        <v>822415.31</v>
      </c>
      <c r="F476" s="17">
        <v>497006.33</v>
      </c>
      <c r="G476" s="13"/>
      <c r="H476" s="13"/>
      <c r="I476" s="12">
        <v>3149785.3518250799</v>
      </c>
      <c r="J476" s="17">
        <v>1963308.4815515699</v>
      </c>
      <c r="K476" s="17">
        <v>1186476.87027351</v>
      </c>
      <c r="L476" s="13"/>
      <c r="M476" s="14"/>
    </row>
    <row r="477" spans="1:13" x14ac:dyDescent="0.25">
      <c r="A477" s="15" t="s">
        <v>237</v>
      </c>
      <c r="B477" s="15" t="s">
        <v>1</v>
      </c>
      <c r="C477" s="16" t="s">
        <v>8</v>
      </c>
      <c r="D477" s="12">
        <v>5002500</v>
      </c>
      <c r="E477" s="17">
        <v>3630093.06</v>
      </c>
      <c r="F477" s="17">
        <v>1372406.94</v>
      </c>
      <c r="G477" s="13"/>
      <c r="H477" s="13"/>
      <c r="I477" s="12">
        <v>11942203.1175</v>
      </c>
      <c r="J477" s="17">
        <v>8665928.7672058195</v>
      </c>
      <c r="K477" s="17">
        <v>3276274.3502941802</v>
      </c>
      <c r="L477" s="13"/>
      <c r="M477" s="14"/>
    </row>
    <row r="478" spans="1:13" x14ac:dyDescent="0.25">
      <c r="A478" s="15" t="s">
        <v>238</v>
      </c>
      <c r="B478" s="15" t="s">
        <v>1</v>
      </c>
      <c r="C478" s="16" t="s">
        <v>8</v>
      </c>
      <c r="D478" s="12">
        <v>14700668.289999999</v>
      </c>
      <c r="E478" s="17">
        <v>9656918.2899999991</v>
      </c>
      <c r="F478" s="17">
        <v>5043750</v>
      </c>
      <c r="G478" s="13"/>
      <c r="H478" s="13"/>
      <c r="I478" s="12">
        <v>35094126.2732976</v>
      </c>
      <c r="J478" s="17">
        <v>23053449.217047598</v>
      </c>
      <c r="K478" s="17">
        <v>12040677.05625</v>
      </c>
      <c r="L478" s="13"/>
      <c r="M478" s="14"/>
    </row>
    <row r="479" spans="1:13" x14ac:dyDescent="0.25">
      <c r="A479" s="15" t="s">
        <v>239</v>
      </c>
      <c r="B479" s="15" t="s">
        <v>1</v>
      </c>
      <c r="C479" s="16" t="s">
        <v>8</v>
      </c>
      <c r="D479" s="12">
        <v>9265806.8900000006</v>
      </c>
      <c r="E479" s="17">
        <v>6167473.5</v>
      </c>
      <c r="F479" s="17">
        <v>3098333.39</v>
      </c>
      <c r="G479" s="13"/>
      <c r="H479" s="13"/>
      <c r="I479" s="12">
        <v>22119769.700731799</v>
      </c>
      <c r="J479" s="17">
        <v>14723282.6104545</v>
      </c>
      <c r="K479" s="17">
        <v>7396487.09027733</v>
      </c>
      <c r="L479" s="13"/>
      <c r="M479" s="14"/>
    </row>
    <row r="480" spans="1:13" x14ac:dyDescent="0.25">
      <c r="A480" s="15" t="s">
        <v>240</v>
      </c>
      <c r="B480" s="15" t="s">
        <v>1</v>
      </c>
      <c r="C480" s="16" t="s">
        <v>8</v>
      </c>
      <c r="D480" s="12">
        <v>1048743.47</v>
      </c>
      <c r="E480" s="17">
        <v>717543.47</v>
      </c>
      <c r="F480" s="17">
        <v>331200</v>
      </c>
      <c r="G480" s="13"/>
      <c r="H480" s="13"/>
      <c r="I480" s="12">
        <v>2503609.70252709</v>
      </c>
      <c r="J480" s="17">
        <v>1712953.49612709</v>
      </c>
      <c r="K480" s="17">
        <v>790656.20640000002</v>
      </c>
      <c r="L480" s="13"/>
      <c r="M480" s="14"/>
    </row>
    <row r="481" spans="1:13" x14ac:dyDescent="0.25">
      <c r="A481" s="15" t="s">
        <v>241</v>
      </c>
      <c r="B481" s="15" t="s">
        <v>1</v>
      </c>
      <c r="C481" s="16" t="s">
        <v>8</v>
      </c>
      <c r="D481" s="12">
        <v>2759820.87</v>
      </c>
      <c r="E481" s="17">
        <v>1398855.01</v>
      </c>
      <c r="F481" s="17">
        <v>1360965.86</v>
      </c>
      <c r="G481" s="13"/>
      <c r="H481" s="13"/>
      <c r="I481" s="12">
        <v>6588374.0924448902</v>
      </c>
      <c r="J481" s="17">
        <v>3339412.42605747</v>
      </c>
      <c r="K481" s="17">
        <v>3248961.6663874201</v>
      </c>
      <c r="L481" s="13"/>
      <c r="M481" s="14"/>
    </row>
    <row r="482" spans="1:13" x14ac:dyDescent="0.25">
      <c r="A482" s="15" t="s">
        <v>242</v>
      </c>
      <c r="B482" s="15" t="s">
        <v>1</v>
      </c>
      <c r="C482" s="16" t="s">
        <v>8</v>
      </c>
      <c r="D482" s="12">
        <v>1309461.6299999999</v>
      </c>
      <c r="E482" s="17">
        <v>906045.23</v>
      </c>
      <c r="F482" s="17">
        <v>403416.4</v>
      </c>
      <c r="G482" s="13"/>
      <c r="H482" s="13"/>
      <c r="I482" s="12">
        <v>3126008.3478326099</v>
      </c>
      <c r="J482" s="17">
        <v>2162953.7571818102</v>
      </c>
      <c r="K482" s="17">
        <v>963054.59065080003</v>
      </c>
      <c r="L482" s="13"/>
      <c r="M482" s="14"/>
    </row>
    <row r="483" spans="1:13" x14ac:dyDescent="0.25">
      <c r="A483" s="15" t="s">
        <v>243</v>
      </c>
      <c r="B483" s="15" t="s">
        <v>1</v>
      </c>
      <c r="C483" s="16" t="s">
        <v>8</v>
      </c>
      <c r="D483" s="12">
        <v>1182931.8</v>
      </c>
      <c r="E483" s="17">
        <v>1100541</v>
      </c>
      <c r="F483" s="17">
        <v>82390.8</v>
      </c>
      <c r="G483" s="13"/>
      <c r="H483" s="13"/>
      <c r="I483" s="12">
        <v>2823950.3907546001</v>
      </c>
      <c r="J483" s="17">
        <v>2627263.2006270001</v>
      </c>
      <c r="K483" s="17">
        <v>196687.19012760001</v>
      </c>
      <c r="L483" s="13"/>
      <c r="M483" s="14"/>
    </row>
    <row r="484" spans="1:13" x14ac:dyDescent="0.25">
      <c r="A484" s="15" t="s">
        <v>244</v>
      </c>
      <c r="B484" s="15" t="s">
        <v>1</v>
      </c>
      <c r="C484" s="16" t="s">
        <v>8</v>
      </c>
      <c r="D484" s="12">
        <v>4995159.37</v>
      </c>
      <c r="E484" s="17">
        <v>4995159.37</v>
      </c>
      <c r="F484" s="13"/>
      <c r="G484" s="13"/>
      <c r="H484" s="13"/>
      <c r="I484" s="12">
        <v>11924679.2205544</v>
      </c>
      <c r="J484" s="17">
        <v>11924679.2205544</v>
      </c>
      <c r="K484" s="13"/>
      <c r="L484" s="13"/>
      <c r="M484" s="14"/>
    </row>
    <row r="485" spans="1:13" x14ac:dyDescent="0.25">
      <c r="A485" s="15" t="s">
        <v>245</v>
      </c>
      <c r="B485" s="15" t="s">
        <v>1</v>
      </c>
      <c r="C485" s="16" t="s">
        <v>8</v>
      </c>
      <c r="D485" s="12">
        <v>2190387.5499999998</v>
      </c>
      <c r="E485" s="17">
        <v>1467660.9</v>
      </c>
      <c r="F485" s="17">
        <v>722726.65</v>
      </c>
      <c r="G485" s="13"/>
      <c r="H485" s="13"/>
      <c r="I485" s="12">
        <v>5228996.1075748503</v>
      </c>
      <c r="J485" s="17">
        <v>3503669.0805422999</v>
      </c>
      <c r="K485" s="17">
        <v>1725327.02703255</v>
      </c>
      <c r="L485" s="13"/>
      <c r="M485" s="14"/>
    </row>
    <row r="486" spans="1:13" x14ac:dyDescent="0.25">
      <c r="A486" s="107" t="s">
        <v>12</v>
      </c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9"/>
    </row>
    <row r="487" spans="1:13" x14ac:dyDescent="0.25">
      <c r="A487" s="105" t="s">
        <v>0</v>
      </c>
      <c r="B487" s="106"/>
      <c r="C487" s="106"/>
      <c r="D487" s="12">
        <v>10695932.060000001</v>
      </c>
      <c r="E487" s="12">
        <v>1629476.95</v>
      </c>
      <c r="F487" s="12">
        <v>9066455.1099999994</v>
      </c>
      <c r="G487" s="12">
        <v>0</v>
      </c>
      <c r="H487" s="13"/>
      <c r="I487" s="12">
        <v>20919424.800909799</v>
      </c>
      <c r="J487" s="12">
        <v>3186979.9031185</v>
      </c>
      <c r="K487" s="12">
        <v>17732444.8977913</v>
      </c>
      <c r="L487" s="12">
        <v>0</v>
      </c>
      <c r="M487" s="14"/>
    </row>
    <row r="488" spans="1:13" x14ac:dyDescent="0.25">
      <c r="A488" s="15" t="s">
        <v>246</v>
      </c>
      <c r="B488" s="15" t="s">
        <v>1</v>
      </c>
      <c r="C488" s="16" t="s">
        <v>0</v>
      </c>
      <c r="D488" s="12">
        <v>349411.74</v>
      </c>
      <c r="E488" s="17">
        <v>349411.74</v>
      </c>
      <c r="F488" s="13"/>
      <c r="G488" s="13"/>
      <c r="H488" s="13"/>
      <c r="I488" s="12">
        <v>683389.9634442</v>
      </c>
      <c r="J488" s="17">
        <v>683389.9634442</v>
      </c>
      <c r="K488" s="13"/>
      <c r="L488" s="13"/>
      <c r="M488" s="14"/>
    </row>
    <row r="489" spans="1:13" x14ac:dyDescent="0.25">
      <c r="A489" s="15" t="s">
        <v>140</v>
      </c>
      <c r="B489" s="15" t="s">
        <v>1</v>
      </c>
      <c r="C489" s="16" t="s">
        <v>0</v>
      </c>
      <c r="D489" s="12">
        <v>8500000</v>
      </c>
      <c r="E489" s="13"/>
      <c r="F489" s="17">
        <v>8500000</v>
      </c>
      <c r="G489" s="13"/>
      <c r="H489" s="13"/>
      <c r="I489" s="12">
        <v>16624555</v>
      </c>
      <c r="J489" s="13"/>
      <c r="K489" s="17">
        <v>16624555</v>
      </c>
      <c r="L489" s="13"/>
      <c r="M489" s="14"/>
    </row>
    <row r="490" spans="1:13" x14ac:dyDescent="0.25">
      <c r="A490" s="15" t="s">
        <v>247</v>
      </c>
      <c r="B490" s="15" t="s">
        <v>1</v>
      </c>
      <c r="C490" s="16" t="s">
        <v>0</v>
      </c>
      <c r="D490" s="12">
        <v>257069.7</v>
      </c>
      <c r="E490" s="17">
        <v>257069.7</v>
      </c>
      <c r="F490" s="13"/>
      <c r="G490" s="13"/>
      <c r="H490" s="13"/>
      <c r="I490" s="12">
        <v>502784.63135099999</v>
      </c>
      <c r="J490" s="17">
        <v>502784.63135099999</v>
      </c>
      <c r="K490" s="13"/>
      <c r="L490" s="13"/>
      <c r="M490" s="14"/>
    </row>
    <row r="491" spans="1:13" x14ac:dyDescent="0.25">
      <c r="A491" s="15" t="s">
        <v>248</v>
      </c>
      <c r="B491" s="15" t="s">
        <v>1</v>
      </c>
      <c r="C491" s="16" t="s">
        <v>0</v>
      </c>
      <c r="D491" s="12">
        <v>186174.51</v>
      </c>
      <c r="E491" s="17">
        <v>186174.51</v>
      </c>
      <c r="F491" s="13"/>
      <c r="G491" s="13"/>
      <c r="H491" s="13"/>
      <c r="I491" s="12">
        <v>364125.69189329998</v>
      </c>
      <c r="J491" s="17">
        <v>364125.69189329998</v>
      </c>
      <c r="K491" s="13"/>
      <c r="L491" s="13"/>
      <c r="M491" s="14"/>
    </row>
    <row r="492" spans="1:13" x14ac:dyDescent="0.25">
      <c r="A492" s="15" t="s">
        <v>249</v>
      </c>
      <c r="B492" s="15" t="s">
        <v>1</v>
      </c>
      <c r="C492" s="16" t="s">
        <v>0</v>
      </c>
      <c r="D492" s="12">
        <v>437574.49</v>
      </c>
      <c r="E492" s="13"/>
      <c r="F492" s="17">
        <v>437574.49</v>
      </c>
      <c r="G492" s="13"/>
      <c r="H492" s="13"/>
      <c r="I492" s="12">
        <v>855821.31477669999</v>
      </c>
      <c r="J492" s="13"/>
      <c r="K492" s="17">
        <v>855821.31477669999</v>
      </c>
      <c r="L492" s="13"/>
      <c r="M492" s="14"/>
    </row>
    <row r="493" spans="1:13" x14ac:dyDescent="0.25">
      <c r="A493" s="15" t="s">
        <v>250</v>
      </c>
      <c r="B493" s="15" t="s">
        <v>1</v>
      </c>
      <c r="C493" s="16" t="s">
        <v>0</v>
      </c>
      <c r="D493" s="12">
        <v>503815.71</v>
      </c>
      <c r="E493" s="17">
        <v>503815.71</v>
      </c>
      <c r="F493" s="13"/>
      <c r="G493" s="13"/>
      <c r="H493" s="13"/>
      <c r="I493" s="12">
        <v>985377.88008929999</v>
      </c>
      <c r="J493" s="17">
        <v>985377.88008929999</v>
      </c>
      <c r="K493" s="13"/>
      <c r="L493" s="13"/>
      <c r="M493" s="14"/>
    </row>
    <row r="494" spans="1:13" x14ac:dyDescent="0.25">
      <c r="A494" s="15" t="s">
        <v>251</v>
      </c>
      <c r="B494" s="15" t="s">
        <v>1</v>
      </c>
      <c r="C494" s="16" t="s">
        <v>0</v>
      </c>
      <c r="D494" s="12">
        <v>0</v>
      </c>
      <c r="E494" s="13"/>
      <c r="F494" s="13"/>
      <c r="G494" s="17">
        <v>0</v>
      </c>
      <c r="H494" s="13"/>
      <c r="I494" s="12">
        <v>0</v>
      </c>
      <c r="J494" s="13"/>
      <c r="K494" s="13"/>
      <c r="L494" s="17">
        <v>0</v>
      </c>
      <c r="M494" s="14"/>
    </row>
    <row r="495" spans="1:13" x14ac:dyDescent="0.25">
      <c r="A495" s="15" t="s">
        <v>252</v>
      </c>
      <c r="B495" s="15" t="s">
        <v>1</v>
      </c>
      <c r="C495" s="16" t="s">
        <v>0</v>
      </c>
      <c r="D495" s="12">
        <v>333005.28999999998</v>
      </c>
      <c r="E495" s="17">
        <v>333005.28999999998</v>
      </c>
      <c r="F495" s="13"/>
      <c r="G495" s="13"/>
      <c r="H495" s="13"/>
      <c r="I495" s="12">
        <v>651301.73634069995</v>
      </c>
      <c r="J495" s="17">
        <v>651301.73634069995</v>
      </c>
      <c r="K495" s="13"/>
      <c r="L495" s="13"/>
      <c r="M495" s="14"/>
    </row>
    <row r="496" spans="1:13" x14ac:dyDescent="0.25">
      <c r="A496" s="15" t="s">
        <v>253</v>
      </c>
      <c r="B496" s="15" t="s">
        <v>1</v>
      </c>
      <c r="C496" s="16" t="s">
        <v>0</v>
      </c>
      <c r="D496" s="12">
        <v>128880.62</v>
      </c>
      <c r="E496" s="13"/>
      <c r="F496" s="17">
        <v>128880.62</v>
      </c>
      <c r="G496" s="13"/>
      <c r="H496" s="13"/>
      <c r="I496" s="12">
        <v>252068.58301460001</v>
      </c>
      <c r="J496" s="13"/>
      <c r="K496" s="17">
        <v>252068.58301460001</v>
      </c>
      <c r="L496" s="13"/>
      <c r="M496" s="14"/>
    </row>
    <row r="497" spans="1:13" x14ac:dyDescent="0.25">
      <c r="A497" s="15" t="s">
        <v>254</v>
      </c>
      <c r="B497" s="15" t="s">
        <v>1</v>
      </c>
      <c r="C497" s="16" t="s">
        <v>0</v>
      </c>
      <c r="D497" s="12">
        <v>0</v>
      </c>
      <c r="E497" s="17">
        <v>0</v>
      </c>
      <c r="F497" s="13"/>
      <c r="G497" s="13"/>
      <c r="H497" s="13"/>
      <c r="I497" s="12">
        <v>0</v>
      </c>
      <c r="J497" s="17">
        <v>0</v>
      </c>
      <c r="K497" s="13"/>
      <c r="L497" s="13"/>
      <c r="M497" s="14"/>
    </row>
    <row r="498" spans="1:13" x14ac:dyDescent="0.25">
      <c r="A498" s="15" t="s">
        <v>255</v>
      </c>
      <c r="B498" s="15" t="s">
        <v>1</v>
      </c>
      <c r="C498" s="16" t="s">
        <v>0</v>
      </c>
      <c r="D498" s="12">
        <v>0</v>
      </c>
      <c r="E498" s="17">
        <v>0</v>
      </c>
      <c r="F498" s="13"/>
      <c r="G498" s="13"/>
      <c r="H498" s="13"/>
      <c r="I498" s="12">
        <v>0</v>
      </c>
      <c r="J498" s="17">
        <v>0</v>
      </c>
      <c r="K498" s="13"/>
      <c r="L498" s="13"/>
      <c r="M498" s="14"/>
    </row>
    <row r="499" spans="1:13" x14ac:dyDescent="0.25">
      <c r="A499" s="15" t="s">
        <v>256</v>
      </c>
      <c r="B499" s="15" t="s">
        <v>1</v>
      </c>
      <c r="C499" s="16" t="s">
        <v>0</v>
      </c>
      <c r="D499" s="12">
        <v>0</v>
      </c>
      <c r="E499" s="13"/>
      <c r="F499" s="17">
        <v>0</v>
      </c>
      <c r="G499" s="13"/>
      <c r="H499" s="13"/>
      <c r="I499" s="12">
        <v>0</v>
      </c>
      <c r="J499" s="13"/>
      <c r="K499" s="17">
        <v>0</v>
      </c>
      <c r="L499" s="13"/>
      <c r="M499" s="14"/>
    </row>
    <row r="500" spans="1:13" x14ac:dyDescent="0.25">
      <c r="A500" s="107" t="s">
        <v>315</v>
      </c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9"/>
    </row>
    <row r="501" spans="1:13" x14ac:dyDescent="0.25">
      <c r="A501" s="105" t="s">
        <v>0</v>
      </c>
      <c r="B501" s="106"/>
      <c r="C501" s="106"/>
      <c r="D501" s="12">
        <v>1029206.84</v>
      </c>
      <c r="E501" s="12">
        <v>166338.12</v>
      </c>
      <c r="F501" s="12">
        <v>367650.13</v>
      </c>
      <c r="G501" s="13"/>
      <c r="H501" s="12">
        <v>495218.59</v>
      </c>
      <c r="I501" s="12">
        <v>2012953.6138772001</v>
      </c>
      <c r="J501" s="12">
        <v>325329.08523959998</v>
      </c>
      <c r="K501" s="12">
        <v>719061.1537579</v>
      </c>
      <c r="L501" s="13"/>
      <c r="M501" s="18">
        <v>968563.37487970002</v>
      </c>
    </row>
    <row r="502" spans="1:13" x14ac:dyDescent="0.25">
      <c r="A502" s="15" t="s">
        <v>257</v>
      </c>
      <c r="B502" s="15" t="s">
        <v>1</v>
      </c>
      <c r="C502" s="16" t="s">
        <v>0</v>
      </c>
      <c r="D502" s="12">
        <v>495218.59</v>
      </c>
      <c r="E502" s="13"/>
      <c r="F502" s="13"/>
      <c r="G502" s="13"/>
      <c r="H502" s="17">
        <v>495218.59</v>
      </c>
      <c r="I502" s="12">
        <v>968563.37487970002</v>
      </c>
      <c r="J502" s="13"/>
      <c r="K502" s="13"/>
      <c r="L502" s="13"/>
      <c r="M502" s="19">
        <v>968563.37487970002</v>
      </c>
    </row>
    <row r="503" spans="1:13" x14ac:dyDescent="0.25">
      <c r="A503" s="15" t="s">
        <v>258</v>
      </c>
      <c r="B503" s="15" t="s">
        <v>1</v>
      </c>
      <c r="C503" s="16" t="s">
        <v>0</v>
      </c>
      <c r="D503" s="12">
        <v>373626.61</v>
      </c>
      <c r="E503" s="17">
        <v>166338.12</v>
      </c>
      <c r="F503" s="17">
        <v>207288.49</v>
      </c>
      <c r="G503" s="13"/>
      <c r="H503" s="13"/>
      <c r="I503" s="12">
        <v>730750.13263630006</v>
      </c>
      <c r="J503" s="17">
        <v>325329.08523959998</v>
      </c>
      <c r="K503" s="17">
        <v>405421.04739670001</v>
      </c>
      <c r="L503" s="13"/>
      <c r="M503" s="14"/>
    </row>
    <row r="504" spans="1:13" x14ac:dyDescent="0.25">
      <c r="A504" s="15" t="s">
        <v>259</v>
      </c>
      <c r="B504" s="15" t="s">
        <v>1</v>
      </c>
      <c r="C504" s="16" t="s">
        <v>0</v>
      </c>
      <c r="D504" s="12">
        <v>160361.64000000001</v>
      </c>
      <c r="E504" s="13"/>
      <c r="F504" s="17">
        <v>160361.64000000001</v>
      </c>
      <c r="G504" s="13"/>
      <c r="H504" s="13"/>
      <c r="I504" s="12">
        <v>313640.10636119999</v>
      </c>
      <c r="J504" s="13"/>
      <c r="K504" s="17">
        <v>313640.10636119999</v>
      </c>
      <c r="L504" s="13"/>
      <c r="M504" s="14"/>
    </row>
    <row r="505" spans="1:13" x14ac:dyDescent="0.25">
      <c r="A505" s="107" t="s">
        <v>316</v>
      </c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9"/>
    </row>
    <row r="506" spans="1:13" x14ac:dyDescent="0.25">
      <c r="A506" s="105" t="s">
        <v>13</v>
      </c>
      <c r="B506" s="106"/>
      <c r="C506" s="106"/>
      <c r="D506" s="12">
        <v>12245743000</v>
      </c>
      <c r="E506" s="12">
        <v>1749088076</v>
      </c>
      <c r="F506" s="12">
        <v>10496654924</v>
      </c>
      <c r="G506" s="13"/>
      <c r="H506" s="13"/>
      <c r="I506" s="12">
        <v>151835824.65900999</v>
      </c>
      <c r="J506" s="12">
        <v>21687065.4904893</v>
      </c>
      <c r="K506" s="12">
        <v>130148759.168521</v>
      </c>
      <c r="L506" s="13"/>
      <c r="M506" s="14"/>
    </row>
    <row r="507" spans="1:13" x14ac:dyDescent="0.25">
      <c r="A507" s="15" t="s">
        <v>260</v>
      </c>
      <c r="B507" s="15" t="s">
        <v>1</v>
      </c>
      <c r="C507" s="16" t="s">
        <v>13</v>
      </c>
      <c r="D507" s="12">
        <v>2084812000</v>
      </c>
      <c r="E507" s="17">
        <v>1749088076</v>
      </c>
      <c r="F507" s="17">
        <v>335723924</v>
      </c>
      <c r="G507" s="13"/>
      <c r="H507" s="13"/>
      <c r="I507" s="12">
        <v>25849729.92484</v>
      </c>
      <c r="J507" s="17">
        <v>21687065.4904893</v>
      </c>
      <c r="K507" s="17">
        <v>4162664.4343506801</v>
      </c>
      <c r="L507" s="13"/>
      <c r="M507" s="14"/>
    </row>
    <row r="508" spans="1:13" x14ac:dyDescent="0.25">
      <c r="A508" s="115" t="s">
        <v>261</v>
      </c>
      <c r="B508" s="15" t="s">
        <v>1</v>
      </c>
      <c r="C508" s="16" t="s">
        <v>13</v>
      </c>
      <c r="D508" s="12">
        <v>9447867000</v>
      </c>
      <c r="E508" s="13"/>
      <c r="F508" s="17">
        <v>9447867000</v>
      </c>
      <c r="G508" s="13"/>
      <c r="H508" s="13"/>
      <c r="I508" s="12">
        <v>117144764.28369001</v>
      </c>
      <c r="J508" s="13"/>
      <c r="K508" s="17">
        <v>117144764.28369001</v>
      </c>
      <c r="L508" s="13"/>
      <c r="M508" s="14"/>
    </row>
    <row r="509" spans="1:13" x14ac:dyDescent="0.25">
      <c r="A509" s="116"/>
      <c r="B509" s="15" t="s">
        <v>351</v>
      </c>
      <c r="C509" s="16" t="s">
        <v>13</v>
      </c>
      <c r="D509" s="12">
        <v>713064000</v>
      </c>
      <c r="E509" s="13"/>
      <c r="F509" s="17">
        <v>713064000</v>
      </c>
      <c r="G509" s="13"/>
      <c r="H509" s="13"/>
      <c r="I509" s="12">
        <v>8841330.4504799992</v>
      </c>
      <c r="J509" s="13"/>
      <c r="K509" s="17">
        <v>8841330.4504799992</v>
      </c>
      <c r="L509" s="13"/>
      <c r="M509" s="14"/>
    </row>
    <row r="510" spans="1:13" x14ac:dyDescent="0.25">
      <c r="A510" s="107" t="s">
        <v>317</v>
      </c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9"/>
    </row>
    <row r="511" spans="1:13" x14ac:dyDescent="0.25">
      <c r="A511" s="105" t="s">
        <v>0</v>
      </c>
      <c r="B511" s="106"/>
      <c r="C511" s="106"/>
      <c r="D511" s="12">
        <v>21820408.780000001</v>
      </c>
      <c r="E511" s="12">
        <v>20329502.170000002</v>
      </c>
      <c r="F511" s="12">
        <v>1490906.61</v>
      </c>
      <c r="G511" s="13"/>
      <c r="H511" s="13"/>
      <c r="I511" s="12">
        <v>42677010.104187399</v>
      </c>
      <c r="J511" s="12">
        <v>39761050.2291511</v>
      </c>
      <c r="K511" s="12">
        <v>2915959.8750363002</v>
      </c>
      <c r="L511" s="13"/>
      <c r="M511" s="14"/>
    </row>
    <row r="512" spans="1:13" x14ac:dyDescent="0.25">
      <c r="A512" s="15" t="s">
        <v>262</v>
      </c>
      <c r="B512" s="15" t="s">
        <v>1</v>
      </c>
      <c r="C512" s="16" t="s">
        <v>0</v>
      </c>
      <c r="D512" s="12">
        <v>16834272.07</v>
      </c>
      <c r="E512" s="17">
        <v>16834272.07</v>
      </c>
      <c r="F512" s="13"/>
      <c r="G512" s="13"/>
      <c r="H512" s="13"/>
      <c r="I512" s="12">
        <v>32924974.342668101</v>
      </c>
      <c r="J512" s="17">
        <v>32924974.342668101</v>
      </c>
      <c r="K512" s="13"/>
      <c r="L512" s="13"/>
      <c r="M512" s="14"/>
    </row>
    <row r="513" spans="1:17" x14ac:dyDescent="0.25">
      <c r="A513" s="15" t="s">
        <v>263</v>
      </c>
      <c r="B513" s="15" t="s">
        <v>1</v>
      </c>
      <c r="C513" s="16" t="s">
        <v>0</v>
      </c>
      <c r="D513" s="12">
        <v>4198374.95</v>
      </c>
      <c r="E513" s="17">
        <v>2707468.34</v>
      </c>
      <c r="F513" s="17">
        <v>1490906.61</v>
      </c>
      <c r="G513" s="13"/>
      <c r="H513" s="13"/>
      <c r="I513" s="12">
        <v>8211307.6784584997</v>
      </c>
      <c r="J513" s="17">
        <v>5295347.8034221996</v>
      </c>
      <c r="K513" s="17">
        <v>2915959.8750363002</v>
      </c>
      <c r="L513" s="13"/>
      <c r="M513" s="14"/>
    </row>
    <row r="514" spans="1:17" x14ac:dyDescent="0.25">
      <c r="A514" s="15" t="s">
        <v>264</v>
      </c>
      <c r="B514" s="15" t="s">
        <v>1</v>
      </c>
      <c r="C514" s="16" t="s">
        <v>0</v>
      </c>
      <c r="D514" s="12">
        <v>787761.76</v>
      </c>
      <c r="E514" s="17">
        <v>787761.76</v>
      </c>
      <c r="F514" s="13"/>
      <c r="G514" s="13"/>
      <c r="H514" s="13"/>
      <c r="I514" s="12">
        <v>1540728.0830608001</v>
      </c>
      <c r="J514" s="17">
        <v>1540728.0830608001</v>
      </c>
      <c r="K514" s="13"/>
      <c r="L514" s="13"/>
      <c r="M514" s="14"/>
    </row>
    <row r="515" spans="1:17" x14ac:dyDescent="0.25">
      <c r="A515" s="105" t="s">
        <v>266</v>
      </c>
      <c r="B515" s="106"/>
      <c r="C515" s="106"/>
      <c r="D515" s="12"/>
      <c r="E515" s="12"/>
      <c r="F515" s="12"/>
      <c r="G515" s="12"/>
      <c r="H515" s="12"/>
      <c r="I515" s="12">
        <v>7617481887.3323603</v>
      </c>
      <c r="J515" s="12">
        <v>4856610387.6981201</v>
      </c>
      <c r="K515" s="12">
        <v>2667170975.1982999</v>
      </c>
      <c r="L515" s="12">
        <v>45617811.338920601</v>
      </c>
      <c r="M515" s="18">
        <v>48082713.097016498</v>
      </c>
    </row>
    <row r="516" spans="1:17" x14ac:dyDescent="0.25">
      <c r="A516" s="107" t="s">
        <v>265</v>
      </c>
      <c r="B516" s="108"/>
      <c r="C516" s="108"/>
      <c r="D516" s="12"/>
      <c r="E516" s="12"/>
      <c r="F516" s="12"/>
      <c r="G516" s="12"/>
      <c r="H516" s="12"/>
      <c r="I516" s="12">
        <v>8209235864.4990997</v>
      </c>
      <c r="J516" s="12">
        <v>5229736120.2795601</v>
      </c>
      <c r="K516" s="12">
        <v>2885799219.7835999</v>
      </c>
      <c r="L516" s="12">
        <v>45617811.338920601</v>
      </c>
      <c r="M516" s="18">
        <v>48082713.097016498</v>
      </c>
    </row>
    <row r="517" spans="1:17" customFormat="1" ht="15" customHeight="1" x14ac:dyDescent="0.25">
      <c r="A517" s="94" t="s">
        <v>328</v>
      </c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20"/>
      <c r="P517" s="20"/>
      <c r="Q517" s="20"/>
    </row>
    <row r="518" spans="1:17" customFormat="1" x14ac:dyDescent="0.25">
      <c r="A518" s="21"/>
      <c r="B518" s="21"/>
      <c r="C518" s="95" t="s">
        <v>19</v>
      </c>
      <c r="D518" s="22"/>
      <c r="E518" s="97" t="s">
        <v>267</v>
      </c>
      <c r="F518" s="97"/>
      <c r="G518" s="97"/>
      <c r="H518" s="98"/>
      <c r="I518" s="22"/>
      <c r="J518" s="97" t="s">
        <v>295</v>
      </c>
      <c r="K518" s="97"/>
      <c r="L518" s="97"/>
      <c r="M518" s="98"/>
      <c r="N518" s="1"/>
      <c r="O518" s="20"/>
      <c r="P518" s="20"/>
    </row>
    <row r="519" spans="1:17" customFormat="1" ht="25.5" x14ac:dyDescent="0.25">
      <c r="A519" s="23" t="s">
        <v>21</v>
      </c>
      <c r="B519" s="23" t="s">
        <v>22</v>
      </c>
      <c r="C519" s="96"/>
      <c r="D519" s="24" t="s">
        <v>268</v>
      </c>
      <c r="E519" s="24" t="s">
        <v>269</v>
      </c>
      <c r="F519" s="24" t="s">
        <v>270</v>
      </c>
      <c r="G519" s="24" t="s">
        <v>271</v>
      </c>
      <c r="H519" s="24" t="s">
        <v>272</v>
      </c>
      <c r="I519" s="24" t="s">
        <v>268</v>
      </c>
      <c r="J519" s="24" t="s">
        <v>269</v>
      </c>
      <c r="K519" s="24" t="s">
        <v>270</v>
      </c>
      <c r="L519" s="24" t="s">
        <v>271</v>
      </c>
      <c r="M519" s="24" t="s">
        <v>272</v>
      </c>
      <c r="N519" s="1"/>
      <c r="O519" s="20"/>
      <c r="P519" s="20"/>
    </row>
    <row r="520" spans="1:17" x14ac:dyDescent="0.25">
      <c r="A520" s="107" t="s">
        <v>273</v>
      </c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9"/>
    </row>
    <row r="521" spans="1:17" x14ac:dyDescent="0.25">
      <c r="A521" s="107" t="s">
        <v>274</v>
      </c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9"/>
    </row>
    <row r="522" spans="1:17" x14ac:dyDescent="0.25">
      <c r="A522" s="105" t="s">
        <v>0</v>
      </c>
      <c r="B522" s="106"/>
      <c r="C522" s="106"/>
      <c r="D522" s="12">
        <v>300000000</v>
      </c>
      <c r="E522" s="13"/>
      <c r="F522" s="12">
        <v>300000000</v>
      </c>
      <c r="G522" s="13"/>
      <c r="H522" s="13"/>
      <c r="I522" s="12">
        <v>586749000</v>
      </c>
      <c r="J522" s="13"/>
      <c r="K522" s="12">
        <v>586749000</v>
      </c>
      <c r="L522" s="13"/>
      <c r="M522" s="14"/>
    </row>
    <row r="523" spans="1:17" x14ac:dyDescent="0.25">
      <c r="A523" s="15" t="s">
        <v>275</v>
      </c>
      <c r="B523" s="15" t="s">
        <v>1</v>
      </c>
      <c r="C523" s="16" t="s">
        <v>0</v>
      </c>
      <c r="D523" s="12">
        <v>0</v>
      </c>
      <c r="E523" s="13"/>
      <c r="F523" s="17">
        <v>0</v>
      </c>
      <c r="G523" s="13"/>
      <c r="H523" s="13"/>
      <c r="I523" s="12">
        <v>0</v>
      </c>
      <c r="J523" s="13"/>
      <c r="K523" s="17">
        <v>0</v>
      </c>
      <c r="L523" s="13"/>
      <c r="M523" s="14"/>
    </row>
    <row r="524" spans="1:17" x14ac:dyDescent="0.25">
      <c r="A524" s="15" t="s">
        <v>276</v>
      </c>
      <c r="B524" s="15" t="s">
        <v>1</v>
      </c>
      <c r="C524" s="16" t="s">
        <v>0</v>
      </c>
      <c r="D524" s="12">
        <v>300000000</v>
      </c>
      <c r="E524" s="13"/>
      <c r="F524" s="17">
        <v>300000000</v>
      </c>
      <c r="G524" s="13"/>
      <c r="H524" s="13"/>
      <c r="I524" s="12">
        <v>586749000</v>
      </c>
      <c r="J524" s="13"/>
      <c r="K524" s="17">
        <v>586749000</v>
      </c>
      <c r="L524" s="13"/>
      <c r="M524" s="14"/>
    </row>
    <row r="525" spans="1:17" x14ac:dyDescent="0.25">
      <c r="A525" s="107" t="s">
        <v>14</v>
      </c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9"/>
    </row>
    <row r="526" spans="1:17" x14ac:dyDescent="0.25">
      <c r="A526" s="105" t="s">
        <v>0</v>
      </c>
      <c r="B526" s="106"/>
      <c r="C526" s="106"/>
      <c r="D526" s="12">
        <v>110000000</v>
      </c>
      <c r="E526" s="13"/>
      <c r="F526" s="12">
        <v>110000000</v>
      </c>
      <c r="G526" s="13"/>
      <c r="H526" s="13"/>
      <c r="I526" s="12">
        <v>215141300</v>
      </c>
      <c r="J526" s="13"/>
      <c r="K526" s="12">
        <v>215141300</v>
      </c>
      <c r="L526" s="13"/>
      <c r="M526" s="14"/>
    </row>
    <row r="527" spans="1:17" x14ac:dyDescent="0.25">
      <c r="A527" s="15" t="s">
        <v>318</v>
      </c>
      <c r="B527" s="15" t="s">
        <v>1</v>
      </c>
      <c r="C527" s="16" t="s">
        <v>0</v>
      </c>
      <c r="D527" s="12">
        <v>110000000</v>
      </c>
      <c r="E527" s="13"/>
      <c r="F527" s="17">
        <v>110000000</v>
      </c>
      <c r="G527" s="13"/>
      <c r="H527" s="13"/>
      <c r="I527" s="12">
        <v>215141300</v>
      </c>
      <c r="J527" s="13"/>
      <c r="K527" s="17">
        <v>215141300</v>
      </c>
      <c r="L527" s="13"/>
      <c r="M527" s="14"/>
    </row>
    <row r="528" spans="1:17" x14ac:dyDescent="0.25">
      <c r="A528" s="107" t="s">
        <v>109</v>
      </c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9"/>
    </row>
    <row r="529" spans="1:16" x14ac:dyDescent="0.25">
      <c r="A529" s="105" t="s">
        <v>7</v>
      </c>
      <c r="B529" s="106"/>
      <c r="C529" s="106"/>
      <c r="D529" s="12">
        <v>675000</v>
      </c>
      <c r="E529" s="12">
        <v>675000</v>
      </c>
      <c r="F529" s="13"/>
      <c r="G529" s="13"/>
      <c r="H529" s="13"/>
      <c r="I529" s="12">
        <v>4015777.5</v>
      </c>
      <c r="J529" s="12">
        <v>4015777.5</v>
      </c>
      <c r="K529" s="13"/>
      <c r="L529" s="13"/>
      <c r="M529" s="14"/>
    </row>
    <row r="530" spans="1:16" x14ac:dyDescent="0.25">
      <c r="A530" s="15" t="s">
        <v>277</v>
      </c>
      <c r="B530" s="15" t="s">
        <v>1</v>
      </c>
      <c r="C530" s="16" t="s">
        <v>7</v>
      </c>
      <c r="D530" s="12">
        <v>600000</v>
      </c>
      <c r="E530" s="17">
        <v>600000</v>
      </c>
      <c r="F530" s="13"/>
      <c r="G530" s="13"/>
      <c r="H530" s="13"/>
      <c r="I530" s="12">
        <v>3569580</v>
      </c>
      <c r="J530" s="17">
        <v>3569580</v>
      </c>
      <c r="K530" s="13"/>
      <c r="L530" s="13"/>
      <c r="M530" s="14"/>
    </row>
    <row r="531" spans="1:16" x14ac:dyDescent="0.25">
      <c r="A531" s="15" t="s">
        <v>278</v>
      </c>
      <c r="B531" s="15" t="s">
        <v>1</v>
      </c>
      <c r="C531" s="16" t="s">
        <v>7</v>
      </c>
      <c r="D531" s="12">
        <v>75000</v>
      </c>
      <c r="E531" s="17">
        <v>75000</v>
      </c>
      <c r="F531" s="13"/>
      <c r="G531" s="13"/>
      <c r="H531" s="13"/>
      <c r="I531" s="12">
        <v>446197.5</v>
      </c>
      <c r="J531" s="17">
        <v>446197.5</v>
      </c>
      <c r="K531" s="13"/>
      <c r="L531" s="13"/>
      <c r="M531" s="14"/>
    </row>
    <row r="532" spans="1:16" x14ac:dyDescent="0.25">
      <c r="A532" s="107" t="s">
        <v>319</v>
      </c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9"/>
    </row>
    <row r="533" spans="1:16" x14ac:dyDescent="0.25">
      <c r="A533" s="105" t="s">
        <v>0</v>
      </c>
      <c r="B533" s="106"/>
      <c r="C533" s="106"/>
      <c r="D533" s="12">
        <v>24609230.760000002</v>
      </c>
      <c r="E533" s="12">
        <v>24609230.760000002</v>
      </c>
      <c r="F533" s="12">
        <v>0</v>
      </c>
      <c r="G533" s="13"/>
      <c r="H533" s="13"/>
      <c r="I533" s="12">
        <v>48131471.797330797</v>
      </c>
      <c r="J533" s="12">
        <v>48131471.797330797</v>
      </c>
      <c r="K533" s="12">
        <v>0</v>
      </c>
      <c r="L533" s="13"/>
      <c r="M533" s="14"/>
    </row>
    <row r="534" spans="1:16" x14ac:dyDescent="0.25">
      <c r="A534" s="15" t="s">
        <v>279</v>
      </c>
      <c r="B534" s="15" t="s">
        <v>1</v>
      </c>
      <c r="C534" s="16" t="s">
        <v>0</v>
      </c>
      <c r="D534" s="12">
        <v>24609230.760000002</v>
      </c>
      <c r="E534" s="17">
        <v>24609230.760000002</v>
      </c>
      <c r="F534" s="17">
        <v>0</v>
      </c>
      <c r="G534" s="13"/>
      <c r="H534" s="13"/>
      <c r="I534" s="12">
        <v>48131471.797330797</v>
      </c>
      <c r="J534" s="17">
        <v>48131471.797330797</v>
      </c>
      <c r="K534" s="17">
        <v>0</v>
      </c>
      <c r="L534" s="13"/>
      <c r="M534" s="14"/>
    </row>
    <row r="535" spans="1:16" x14ac:dyDescent="0.25">
      <c r="A535" s="107" t="s">
        <v>320</v>
      </c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9"/>
    </row>
    <row r="536" spans="1:16" x14ac:dyDescent="0.25">
      <c r="A536" s="105" t="s">
        <v>0</v>
      </c>
      <c r="B536" s="106"/>
      <c r="C536" s="106"/>
      <c r="D536" s="12">
        <v>4389999.92</v>
      </c>
      <c r="E536" s="13"/>
      <c r="F536" s="12">
        <v>4389999.92</v>
      </c>
      <c r="G536" s="13"/>
      <c r="H536" s="13"/>
      <c r="I536" s="12">
        <v>8586093.5435336009</v>
      </c>
      <c r="J536" s="13"/>
      <c r="K536" s="12">
        <v>8586093.5435336009</v>
      </c>
      <c r="L536" s="13"/>
      <c r="M536" s="14"/>
    </row>
    <row r="537" spans="1:16" x14ac:dyDescent="0.25">
      <c r="A537" s="15" t="s">
        <v>280</v>
      </c>
      <c r="B537" s="15" t="s">
        <v>1</v>
      </c>
      <c r="C537" s="16" t="s">
        <v>0</v>
      </c>
      <c r="D537" s="12">
        <v>4389999.92</v>
      </c>
      <c r="E537" s="13"/>
      <c r="F537" s="17">
        <v>4389999.92</v>
      </c>
      <c r="G537" s="13"/>
      <c r="H537" s="13"/>
      <c r="I537" s="12">
        <v>8586093.5435336009</v>
      </c>
      <c r="J537" s="13"/>
      <c r="K537" s="17">
        <v>8586093.5435336009</v>
      </c>
      <c r="L537" s="13"/>
      <c r="M537" s="14"/>
    </row>
    <row r="538" spans="1:16" x14ac:dyDescent="0.25">
      <c r="A538" s="15" t="s">
        <v>281</v>
      </c>
      <c r="B538" s="15" t="s">
        <v>1</v>
      </c>
      <c r="C538" s="16" t="s">
        <v>0</v>
      </c>
      <c r="D538" s="12">
        <v>0</v>
      </c>
      <c r="E538" s="13"/>
      <c r="F538" s="17">
        <v>0</v>
      </c>
      <c r="G538" s="13"/>
      <c r="H538" s="13"/>
      <c r="I538" s="12">
        <v>0</v>
      </c>
      <c r="J538" s="13"/>
      <c r="K538" s="17">
        <v>0</v>
      </c>
      <c r="L538" s="13"/>
      <c r="M538" s="14"/>
    </row>
    <row r="539" spans="1:16" x14ac:dyDescent="0.25">
      <c r="A539" s="107" t="s">
        <v>321</v>
      </c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9"/>
    </row>
    <row r="540" spans="1:16" x14ac:dyDescent="0.25">
      <c r="A540" s="105" t="s">
        <v>0</v>
      </c>
      <c r="B540" s="106"/>
      <c r="C540" s="106"/>
      <c r="D540" s="12">
        <v>8543971.3399999999</v>
      </c>
      <c r="E540" s="13"/>
      <c r="F540" s="12">
        <v>8543971.3399999999</v>
      </c>
      <c r="G540" s="13"/>
      <c r="H540" s="13"/>
      <c r="I540" s="12">
        <v>16710555.465912201</v>
      </c>
      <c r="J540" s="13"/>
      <c r="K540" s="12">
        <v>16710555.465912201</v>
      </c>
      <c r="L540" s="13"/>
      <c r="M540" s="14"/>
    </row>
    <row r="541" spans="1:16" x14ac:dyDescent="0.25">
      <c r="A541" s="15" t="s">
        <v>102</v>
      </c>
      <c r="B541" s="15" t="s">
        <v>1</v>
      </c>
      <c r="C541" s="16" t="s">
        <v>0</v>
      </c>
      <c r="D541" s="12">
        <v>8543971.3399999999</v>
      </c>
      <c r="E541" s="13"/>
      <c r="F541" s="17">
        <v>8543971.3399999999</v>
      </c>
      <c r="G541" s="13"/>
      <c r="H541" s="13"/>
      <c r="I541" s="12">
        <v>16710555.465912201</v>
      </c>
      <c r="J541" s="13"/>
      <c r="K541" s="17">
        <v>16710555.465912201</v>
      </c>
      <c r="L541" s="13"/>
      <c r="M541" s="14"/>
    </row>
    <row r="542" spans="1:16" customFormat="1" x14ac:dyDescent="0.25">
      <c r="A542" s="105" t="s">
        <v>266</v>
      </c>
      <c r="B542" s="106"/>
      <c r="C542" s="106"/>
      <c r="D542" s="12"/>
      <c r="E542" s="12"/>
      <c r="F542" s="12"/>
      <c r="G542" s="12"/>
      <c r="H542" s="12"/>
      <c r="I542" s="12">
        <f>I540+I536+I533+I529+I526+I522</f>
        <v>879334198.30677652</v>
      </c>
      <c r="J542" s="12">
        <f t="shared" ref="J542" si="0">J540+J536+J533+J529+J526+J522</f>
        <v>52147249.297330797</v>
      </c>
      <c r="K542" s="12">
        <f>K540+K536+K533+K529+K526+K522</f>
        <v>827186949.00944579</v>
      </c>
      <c r="L542" s="13"/>
      <c r="M542" s="18"/>
      <c r="N542" s="1"/>
    </row>
    <row r="543" spans="1:16" customFormat="1" x14ac:dyDescent="0.25">
      <c r="A543" s="2" t="s">
        <v>322</v>
      </c>
      <c r="B543" s="9"/>
      <c r="C543" s="9"/>
      <c r="D543" s="9"/>
      <c r="E543" s="9"/>
      <c r="F543" s="25"/>
      <c r="G543" s="25"/>
      <c r="H543" s="9"/>
      <c r="I543" s="26"/>
      <c r="J543" s="27"/>
      <c r="K543" s="27"/>
      <c r="L543" s="9"/>
      <c r="M543" s="9"/>
      <c r="N543" s="1"/>
      <c r="O543" s="20"/>
      <c r="P543" s="20"/>
    </row>
    <row r="544" spans="1:16" customFormat="1" x14ac:dyDescent="0.25">
      <c r="A544" s="7"/>
      <c r="B544" s="99" t="s">
        <v>22</v>
      </c>
      <c r="C544" s="101" t="s">
        <v>19</v>
      </c>
      <c r="D544" s="8"/>
      <c r="E544" s="103" t="s">
        <v>267</v>
      </c>
      <c r="F544" s="103"/>
      <c r="G544" s="103"/>
      <c r="H544" s="104"/>
      <c r="I544" s="8"/>
      <c r="J544" s="103" t="s">
        <v>295</v>
      </c>
      <c r="K544" s="103"/>
      <c r="L544" s="103"/>
      <c r="M544" s="104"/>
      <c r="N544" s="1"/>
      <c r="O544" s="20"/>
      <c r="P544" s="20"/>
    </row>
    <row r="545" spans="1:16" customFormat="1" ht="25.5" x14ac:dyDescent="0.25">
      <c r="A545" s="10" t="s">
        <v>21</v>
      </c>
      <c r="B545" s="100"/>
      <c r="C545" s="102"/>
      <c r="D545" s="24" t="s">
        <v>268</v>
      </c>
      <c r="E545" s="11" t="s">
        <v>24</v>
      </c>
      <c r="F545" s="11" t="s">
        <v>25</v>
      </c>
      <c r="G545" s="11" t="s">
        <v>26</v>
      </c>
      <c r="H545" s="11" t="s">
        <v>27</v>
      </c>
      <c r="I545" s="24" t="s">
        <v>268</v>
      </c>
      <c r="J545" s="11" t="s">
        <v>24</v>
      </c>
      <c r="K545" s="11" t="s">
        <v>25</v>
      </c>
      <c r="L545" s="11" t="s">
        <v>26</v>
      </c>
      <c r="M545" s="11" t="s">
        <v>27</v>
      </c>
      <c r="N545" s="1"/>
      <c r="O545" s="20"/>
      <c r="P545" s="20"/>
    </row>
    <row r="546" spans="1:16" x14ac:dyDescent="0.25">
      <c r="A546" s="107" t="s">
        <v>298</v>
      </c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9"/>
    </row>
    <row r="547" spans="1:16" x14ac:dyDescent="0.25">
      <c r="A547" s="105" t="s">
        <v>0</v>
      </c>
      <c r="B547" s="106"/>
      <c r="C547" s="106"/>
      <c r="D547" s="12">
        <f>D548+D549+D550</f>
        <v>12686230.439999999</v>
      </c>
      <c r="E547" s="12">
        <f t="shared" ref="E547:K547" si="1">E548+E549+E550</f>
        <v>0</v>
      </c>
      <c r="F547" s="12">
        <f t="shared" si="1"/>
        <v>12686230.439999999</v>
      </c>
      <c r="G547" s="12">
        <f t="shared" si="1"/>
        <v>0</v>
      </c>
      <c r="H547" s="12">
        <f t="shared" si="1"/>
        <v>0</v>
      </c>
      <c r="I547" s="12">
        <f t="shared" si="1"/>
        <v>24812110.0814652</v>
      </c>
      <c r="J547" s="12">
        <f t="shared" si="1"/>
        <v>0</v>
      </c>
      <c r="K547" s="12">
        <f t="shared" si="1"/>
        <v>24812110.0814652</v>
      </c>
      <c r="L547" s="12"/>
      <c r="M547" s="12"/>
    </row>
    <row r="548" spans="1:16" x14ac:dyDescent="0.25">
      <c r="A548" s="15" t="s">
        <v>282</v>
      </c>
      <c r="B548" s="15" t="s">
        <v>1</v>
      </c>
      <c r="C548" s="16" t="s">
        <v>0</v>
      </c>
      <c r="D548" s="12">
        <v>6260249.9800000004</v>
      </c>
      <c r="E548" s="13"/>
      <c r="F548" s="17">
        <v>6260249.9800000004</v>
      </c>
      <c r="G548" s="13"/>
      <c r="H548" s="13"/>
      <c r="I548" s="12">
        <v>12243984.7183834</v>
      </c>
      <c r="J548" s="13"/>
      <c r="K548" s="17">
        <v>12243984.7183834</v>
      </c>
      <c r="L548" s="13"/>
      <c r="M548" s="14"/>
    </row>
    <row r="549" spans="1:16" x14ac:dyDescent="0.25">
      <c r="A549" s="15" t="s">
        <v>283</v>
      </c>
      <c r="B549" s="15" t="s">
        <v>1</v>
      </c>
      <c r="C549" s="16" t="s">
        <v>0</v>
      </c>
      <c r="D549" s="12">
        <v>3543913.1</v>
      </c>
      <c r="E549" s="13"/>
      <c r="F549" s="17">
        <v>3543913.1</v>
      </c>
      <c r="G549" s="13"/>
      <c r="H549" s="13"/>
      <c r="I549" s="12">
        <v>6931291.5583729995</v>
      </c>
      <c r="J549" s="13"/>
      <c r="K549" s="17">
        <v>6931291.5583729995</v>
      </c>
      <c r="L549" s="13"/>
      <c r="M549" s="14"/>
    </row>
    <row r="550" spans="1:16" x14ac:dyDescent="0.25">
      <c r="A550" s="15" t="s">
        <v>284</v>
      </c>
      <c r="B550" s="15" t="s">
        <v>1</v>
      </c>
      <c r="C550" s="16" t="s">
        <v>0</v>
      </c>
      <c r="D550" s="12">
        <v>2882067.36</v>
      </c>
      <c r="E550" s="13"/>
      <c r="F550" s="17">
        <v>2882067.36</v>
      </c>
      <c r="G550" s="13"/>
      <c r="H550" s="13"/>
      <c r="I550" s="12">
        <v>5636833.8047088003</v>
      </c>
      <c r="J550" s="13"/>
      <c r="K550" s="17">
        <v>5636833.8047088003</v>
      </c>
      <c r="L550" s="13"/>
      <c r="M550" s="14"/>
    </row>
    <row r="551" spans="1:16" customFormat="1" x14ac:dyDescent="0.25">
      <c r="A551" s="110" t="s">
        <v>266</v>
      </c>
      <c r="B551" s="111"/>
      <c r="C551" s="111"/>
      <c r="D551" s="29"/>
      <c r="E551" s="29"/>
      <c r="F551" s="29"/>
      <c r="G551" s="29"/>
      <c r="H551" s="29"/>
      <c r="I551" s="29">
        <f>SUM(I548:I550)</f>
        <v>24812110.0814652</v>
      </c>
      <c r="J551" s="29"/>
      <c r="K551" s="29">
        <f>SUM(K548:K550)</f>
        <v>24812110.0814652</v>
      </c>
      <c r="L551" s="30"/>
      <c r="M551" s="31"/>
      <c r="N551" s="1"/>
      <c r="O551" s="20"/>
      <c r="P551" s="20"/>
    </row>
    <row r="552" spans="1:16" customFormat="1" ht="15" customHeight="1" x14ac:dyDescent="0.25">
      <c r="A552" s="112" t="s">
        <v>285</v>
      </c>
      <c r="B552" s="113"/>
      <c r="C552" s="114"/>
      <c r="D552" s="32" t="s">
        <v>15</v>
      </c>
      <c r="E552" s="32" t="s">
        <v>15</v>
      </c>
      <c r="F552" s="32" t="s">
        <v>15</v>
      </c>
      <c r="G552" s="33" t="s">
        <v>15</v>
      </c>
      <c r="H552" s="33" t="s">
        <v>15</v>
      </c>
      <c r="I552" s="34">
        <f>I551</f>
        <v>24812110.0814652</v>
      </c>
      <c r="J552" s="33" t="s">
        <v>15</v>
      </c>
      <c r="K552" s="34">
        <f>K551</f>
        <v>24812110.0814652</v>
      </c>
      <c r="L552" s="33" t="s">
        <v>15</v>
      </c>
      <c r="M552" s="33" t="s">
        <v>15</v>
      </c>
      <c r="N552" s="1"/>
      <c r="O552" s="20"/>
      <c r="P552" s="20"/>
    </row>
    <row r="553" spans="1:16" customFormat="1" x14ac:dyDescent="0.25">
      <c r="A553" s="2" t="s">
        <v>327</v>
      </c>
      <c r="B553" s="9"/>
      <c r="C553" s="9"/>
      <c r="D553" s="9"/>
      <c r="E553" s="9"/>
      <c r="F553" s="9"/>
      <c r="G553" s="9"/>
      <c r="H553" s="9"/>
      <c r="I553" s="26" t="s">
        <v>16</v>
      </c>
      <c r="J553" s="26"/>
      <c r="K553" s="26"/>
      <c r="L553" s="9"/>
      <c r="M553" s="9"/>
      <c r="N553" s="1"/>
      <c r="O553" s="20"/>
      <c r="P553" s="20"/>
    </row>
    <row r="554" spans="1:16" customFormat="1" x14ac:dyDescent="0.25">
      <c r="A554" s="7"/>
      <c r="B554" s="99" t="s">
        <v>22</v>
      </c>
      <c r="C554" s="101" t="s">
        <v>19</v>
      </c>
      <c r="D554" s="8"/>
      <c r="E554" s="103" t="s">
        <v>267</v>
      </c>
      <c r="F554" s="103"/>
      <c r="G554" s="103"/>
      <c r="H554" s="104"/>
      <c r="I554" s="8"/>
      <c r="J554" s="103" t="s">
        <v>295</v>
      </c>
      <c r="K554" s="103"/>
      <c r="L554" s="103"/>
      <c r="M554" s="104"/>
      <c r="N554" s="1"/>
      <c r="O554" s="20"/>
      <c r="P554" s="20"/>
    </row>
    <row r="555" spans="1:16" customFormat="1" ht="25.5" x14ac:dyDescent="0.25">
      <c r="A555" s="10" t="s">
        <v>21</v>
      </c>
      <c r="B555" s="100"/>
      <c r="C555" s="102"/>
      <c r="D555" s="24" t="s">
        <v>268</v>
      </c>
      <c r="E555" s="11" t="s">
        <v>24</v>
      </c>
      <c r="F555" s="11" t="s">
        <v>25</v>
      </c>
      <c r="G555" s="11" t="s">
        <v>26</v>
      </c>
      <c r="H555" s="11" t="s">
        <v>27</v>
      </c>
      <c r="I555" s="24" t="s">
        <v>268</v>
      </c>
      <c r="J555" s="11" t="s">
        <v>24</v>
      </c>
      <c r="K555" s="11" t="s">
        <v>25</v>
      </c>
      <c r="L555" s="11" t="s">
        <v>26</v>
      </c>
      <c r="M555" s="11" t="s">
        <v>27</v>
      </c>
      <c r="N555" s="1"/>
      <c r="O555" s="20"/>
      <c r="P555" s="20"/>
    </row>
    <row r="556" spans="1:16" ht="16.5" customHeight="1" x14ac:dyDescent="0.25">
      <c r="A556" s="15" t="s">
        <v>323</v>
      </c>
      <c r="B556" s="15" t="s">
        <v>349</v>
      </c>
      <c r="C556" s="16" t="s">
        <v>0</v>
      </c>
      <c r="D556" s="12">
        <v>4135963.46</v>
      </c>
      <c r="E556" s="13"/>
      <c r="F556" s="13"/>
      <c r="G556" s="13"/>
      <c r="H556" s="17">
        <v>4135963.46</v>
      </c>
      <c r="I556" s="12">
        <v>8089241.4139718004</v>
      </c>
      <c r="J556" s="13"/>
      <c r="K556" s="13"/>
      <c r="L556" s="13"/>
      <c r="M556" s="19">
        <v>8089241.4139718004</v>
      </c>
    </row>
    <row r="557" spans="1:16" customFormat="1" x14ac:dyDescent="0.25">
      <c r="A557" s="82" t="s">
        <v>266</v>
      </c>
      <c r="B557" s="83"/>
      <c r="C557" s="83"/>
      <c r="D557" s="28"/>
      <c r="E557" s="28"/>
      <c r="F557" s="28"/>
      <c r="G557" s="28"/>
      <c r="H557" s="28"/>
      <c r="I557" s="29">
        <f>SUM(I556)</f>
        <v>8089241.4139718004</v>
      </c>
      <c r="J557" s="28"/>
      <c r="K557" s="29">
        <f>SUM(K554:K556)</f>
        <v>0</v>
      </c>
      <c r="L557" s="30"/>
      <c r="M557" s="29">
        <f>SUM(M556)</f>
        <v>8089241.4139718004</v>
      </c>
      <c r="N557" s="1"/>
      <c r="O557" s="20"/>
      <c r="P557" s="20"/>
    </row>
    <row r="558" spans="1:16" s="38" customFormat="1" x14ac:dyDescent="0.25">
      <c r="A558" s="84" t="s">
        <v>286</v>
      </c>
      <c r="B558" s="85"/>
      <c r="C558" s="86"/>
      <c r="D558" s="32" t="s">
        <v>15</v>
      </c>
      <c r="E558" s="32" t="s">
        <v>15</v>
      </c>
      <c r="F558" s="32" t="s">
        <v>15</v>
      </c>
      <c r="G558" s="33" t="s">
        <v>15</v>
      </c>
      <c r="H558" s="33" t="s">
        <v>15</v>
      </c>
      <c r="I558" s="29">
        <f>I557</f>
        <v>8089241.4139718004</v>
      </c>
      <c r="J558" s="35">
        <f>J557</f>
        <v>0</v>
      </c>
      <c r="K558" s="35">
        <f>K557</f>
        <v>0</v>
      </c>
      <c r="L558" s="35">
        <f>L557</f>
        <v>0</v>
      </c>
      <c r="M558" s="36">
        <f>M556</f>
        <v>8089241.4139718004</v>
      </c>
      <c r="N558" s="37"/>
      <c r="O558" s="20"/>
      <c r="P558" s="20"/>
    </row>
    <row r="559" spans="1:16" customFormat="1" x14ac:dyDescent="0.25">
      <c r="A559" s="39"/>
      <c r="B559" s="39"/>
      <c r="C559" s="39"/>
      <c r="D559" s="39"/>
      <c r="E559" s="39"/>
      <c r="F559" s="39"/>
      <c r="G559" s="39"/>
      <c r="H559" s="39"/>
      <c r="I559" s="40" t="s">
        <v>16</v>
      </c>
      <c r="J559" s="39"/>
      <c r="K559" s="40" t="s">
        <v>16</v>
      </c>
      <c r="L559" s="39"/>
      <c r="M559" s="39"/>
      <c r="N559" s="1"/>
      <c r="O559" s="20"/>
      <c r="P559" s="20"/>
    </row>
    <row r="560" spans="1:16" customFormat="1" x14ac:dyDescent="0.25">
      <c r="A560" s="87" t="s">
        <v>324</v>
      </c>
      <c r="B560" s="88"/>
      <c r="C560" s="88"/>
      <c r="D560" s="41" t="s">
        <v>15</v>
      </c>
      <c r="E560" s="41" t="s">
        <v>15</v>
      </c>
      <c r="F560" s="41" t="s">
        <v>15</v>
      </c>
      <c r="G560" s="41" t="s">
        <v>15</v>
      </c>
      <c r="H560" s="41" t="s">
        <v>15</v>
      </c>
      <c r="I560" s="42">
        <f>I542+I551+I558+I516</f>
        <v>9121471414.3013134</v>
      </c>
      <c r="J560" s="42">
        <f t="shared" ref="J560:M560" si="2">J542+J551+J558+J516</f>
        <v>5281883369.5768909</v>
      </c>
      <c r="K560" s="42">
        <f t="shared" si="2"/>
        <v>3737798278.8745108</v>
      </c>
      <c r="L560" s="42">
        <f t="shared" si="2"/>
        <v>45617811.338920601</v>
      </c>
      <c r="M560" s="42">
        <f t="shared" si="2"/>
        <v>56171954.510988295</v>
      </c>
      <c r="N560" s="42" t="e">
        <f>#REF!+N551+N558+N521</f>
        <v>#REF!</v>
      </c>
      <c r="O560" s="20"/>
      <c r="P560" s="20"/>
    </row>
    <row r="561" spans="1:13" customForma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</row>
    <row r="562" spans="1:13" customFormat="1" x14ac:dyDescent="0.25">
      <c r="A562" s="44" t="s">
        <v>287</v>
      </c>
      <c r="B562" s="45"/>
      <c r="C562" s="45"/>
      <c r="D562" s="45"/>
      <c r="E562" s="45"/>
      <c r="F562" s="45"/>
      <c r="G562" s="45"/>
      <c r="H562" s="45"/>
      <c r="I562" s="46"/>
      <c r="J562" s="45"/>
      <c r="K562" s="43"/>
      <c r="L562" s="43"/>
      <c r="M562" s="43"/>
    </row>
    <row r="563" spans="1:13" customFormat="1" x14ac:dyDescent="0.25">
      <c r="A563" s="47" t="s">
        <v>325</v>
      </c>
      <c r="B563" s="47"/>
      <c r="C563" s="47"/>
      <c r="D563" s="47"/>
      <c r="E563" s="45"/>
      <c r="F563" s="45"/>
      <c r="G563" s="45"/>
      <c r="H563" s="45"/>
      <c r="I563" s="46"/>
      <c r="J563" s="45"/>
      <c r="K563" s="43"/>
      <c r="L563" s="48"/>
      <c r="M563" s="43"/>
    </row>
    <row r="564" spans="1:13" customFormat="1" x14ac:dyDescent="0.25">
      <c r="A564" s="49" t="s">
        <v>330</v>
      </c>
      <c r="B564" s="49"/>
      <c r="C564" s="49"/>
      <c r="D564" s="50"/>
      <c r="E564" s="50"/>
      <c r="F564" s="50"/>
      <c r="G564" s="50"/>
      <c r="H564" s="45"/>
      <c r="I564" s="45"/>
      <c r="J564" s="45"/>
      <c r="K564" s="43"/>
      <c r="L564" s="43"/>
      <c r="M564" s="43"/>
    </row>
    <row r="565" spans="1:13" customFormat="1" x14ac:dyDescent="0.25">
      <c r="A565" s="49" t="s">
        <v>331</v>
      </c>
      <c r="B565" s="49"/>
      <c r="C565" s="49"/>
      <c r="D565" s="49"/>
      <c r="E565" s="49"/>
      <c r="F565" s="49"/>
      <c r="G565" s="49"/>
      <c r="H565" s="47"/>
      <c r="I565" s="47"/>
      <c r="J565" s="45"/>
      <c r="K565" s="43"/>
      <c r="L565" s="43"/>
      <c r="M565" s="43"/>
    </row>
    <row r="566" spans="1:13" customFormat="1" x14ac:dyDescent="0.25">
      <c r="A566" s="47" t="s">
        <v>288</v>
      </c>
      <c r="B566" s="47"/>
      <c r="C566" s="47"/>
      <c r="D566" s="47"/>
      <c r="E566" s="47"/>
      <c r="F566" s="47"/>
      <c r="G566" s="47"/>
      <c r="H566" s="47"/>
      <c r="I566" s="47"/>
      <c r="J566" s="47"/>
      <c r="K566" s="43"/>
      <c r="L566" s="43"/>
      <c r="M566" s="43"/>
    </row>
    <row r="567" spans="1:13" customFormat="1" x14ac:dyDescent="0.25">
      <c r="A567" s="47" t="s">
        <v>289</v>
      </c>
      <c r="B567" s="47"/>
      <c r="C567" s="47"/>
      <c r="D567" s="47"/>
      <c r="E567" s="47"/>
      <c r="F567" s="47"/>
      <c r="G567" s="45"/>
      <c r="H567" s="45"/>
      <c r="I567" s="45"/>
      <c r="J567" s="45"/>
      <c r="K567" s="43"/>
      <c r="L567" s="43"/>
      <c r="M567" s="43"/>
    </row>
    <row r="568" spans="1:13" customFormat="1" x14ac:dyDescent="0.25">
      <c r="A568" s="47" t="s">
        <v>332</v>
      </c>
      <c r="B568" s="47"/>
      <c r="C568" s="47"/>
      <c r="D568" s="47"/>
      <c r="E568" s="47"/>
      <c r="F568" s="47"/>
      <c r="G568" s="47"/>
      <c r="H568" s="47"/>
      <c r="I568" s="45"/>
      <c r="J568" s="45"/>
      <c r="K568" s="43"/>
      <c r="L568" s="43"/>
      <c r="M568" s="43"/>
    </row>
    <row r="569" spans="1:13" customFormat="1" x14ac:dyDescent="0.25">
      <c r="A569" s="47" t="s">
        <v>333</v>
      </c>
      <c r="B569" s="47"/>
      <c r="C569" s="47"/>
      <c r="D569" s="47"/>
      <c r="E569" s="47"/>
      <c r="F569" s="47"/>
      <c r="G569" s="47"/>
      <c r="H569" s="45"/>
      <c r="I569" s="45"/>
      <c r="J569" s="45"/>
      <c r="K569" s="43"/>
      <c r="L569" s="43"/>
      <c r="M569" s="43"/>
    </row>
    <row r="570" spans="1:13" customFormat="1" x14ac:dyDescent="0.25">
      <c r="A570" s="47" t="s">
        <v>334</v>
      </c>
      <c r="B570" s="47"/>
      <c r="C570" s="47"/>
      <c r="D570" s="47"/>
      <c r="E570" s="47"/>
      <c r="F570" s="47"/>
      <c r="G570" s="47"/>
      <c r="H570" s="47"/>
      <c r="I570" s="47"/>
      <c r="J570" s="45"/>
      <c r="K570" s="43"/>
      <c r="L570" s="43"/>
      <c r="M570" s="43"/>
    </row>
    <row r="571" spans="1:13" customFormat="1" x14ac:dyDescent="0.25">
      <c r="A571" s="47" t="s">
        <v>290</v>
      </c>
      <c r="B571" s="47"/>
      <c r="C571" s="47"/>
      <c r="D571" s="47"/>
      <c r="E571" s="47"/>
      <c r="F571" s="45"/>
      <c r="G571" s="45"/>
      <c r="H571" s="45"/>
      <c r="I571" s="45"/>
      <c r="J571" s="45"/>
      <c r="K571" s="43"/>
      <c r="L571" s="43"/>
      <c r="M571" s="43"/>
    </row>
    <row r="572" spans="1:13" customFormat="1" x14ac:dyDescent="0.25">
      <c r="A572" s="47" t="s">
        <v>291</v>
      </c>
      <c r="B572" s="47"/>
      <c r="C572" s="47"/>
      <c r="D572" s="47"/>
      <c r="E572" s="47"/>
      <c r="F572" s="45"/>
      <c r="G572" s="45"/>
      <c r="H572" s="45"/>
      <c r="I572" s="45"/>
      <c r="J572" s="45"/>
      <c r="K572" s="43"/>
      <c r="L572" s="43"/>
      <c r="M572" s="43"/>
    </row>
    <row r="573" spans="1:13" customFormat="1" x14ac:dyDescent="0.25">
      <c r="A573" s="47" t="s">
        <v>297</v>
      </c>
      <c r="B573" s="47"/>
      <c r="C573" s="47"/>
      <c r="D573" s="47"/>
      <c r="E573" s="47"/>
      <c r="F573" s="47"/>
      <c r="G573" s="47"/>
      <c r="H573" s="47"/>
      <c r="I573" s="45"/>
      <c r="J573" s="45"/>
      <c r="K573" s="43"/>
      <c r="L573" s="43"/>
      <c r="M573" s="43"/>
    </row>
    <row r="574" spans="1:13" customFormat="1" x14ac:dyDescent="0.25">
      <c r="A574" s="47" t="s">
        <v>326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3"/>
      <c r="L574" s="43"/>
      <c r="M574" s="43"/>
    </row>
    <row r="575" spans="1:13" customFormat="1" x14ac:dyDescent="0.25">
      <c r="A575" s="47" t="s">
        <v>292</v>
      </c>
      <c r="B575" s="47"/>
      <c r="C575" s="47"/>
      <c r="D575" s="47"/>
      <c r="E575" s="47"/>
      <c r="F575" s="47"/>
      <c r="G575" s="47"/>
      <c r="H575" s="47"/>
      <c r="I575" s="45"/>
      <c r="J575" s="45"/>
      <c r="K575" s="43"/>
      <c r="L575" s="43"/>
      <c r="M575" s="43"/>
    </row>
    <row r="576" spans="1:13" customFormat="1" x14ac:dyDescent="0.25">
      <c r="A576" s="47" t="s">
        <v>293</v>
      </c>
      <c r="B576" s="47"/>
      <c r="C576" s="47"/>
      <c r="D576" s="47"/>
      <c r="E576" s="47"/>
      <c r="F576" s="47"/>
      <c r="G576" s="47"/>
      <c r="H576" s="47"/>
      <c r="I576" s="45"/>
      <c r="J576" s="45"/>
      <c r="K576" s="43"/>
      <c r="L576" s="43"/>
      <c r="M576" s="43"/>
    </row>
  </sheetData>
  <mergeCells count="162"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70:A71"/>
    <mergeCell ref="A74:A75"/>
    <mergeCell ref="A81:A83"/>
    <mergeCell ref="A87:A88"/>
    <mergeCell ref="A89:A90"/>
    <mergeCell ref="A97:A98"/>
    <mergeCell ref="A102:A103"/>
    <mergeCell ref="A104:A105"/>
    <mergeCell ref="A108:M108"/>
    <mergeCell ref="A109:C109"/>
    <mergeCell ref="A110:C110"/>
    <mergeCell ref="A111:A116"/>
    <mergeCell ref="A118:A125"/>
    <mergeCell ref="A126:A129"/>
    <mergeCell ref="A130:A135"/>
    <mergeCell ref="A136:A154"/>
    <mergeCell ref="A155:A164"/>
    <mergeCell ref="A165:A168"/>
    <mergeCell ref="A169:A173"/>
    <mergeCell ref="A174:A177"/>
    <mergeCell ref="A178:A180"/>
    <mergeCell ref="A181:A186"/>
    <mergeCell ref="A187:A193"/>
    <mergeCell ref="A195:A200"/>
    <mergeCell ref="A201:A205"/>
    <mergeCell ref="A206:A214"/>
    <mergeCell ref="A215:A221"/>
    <mergeCell ref="A222:A227"/>
    <mergeCell ref="A228:A235"/>
    <mergeCell ref="A236:A243"/>
    <mergeCell ref="A244:A248"/>
    <mergeCell ref="A249:A257"/>
    <mergeCell ref="A259:M259"/>
    <mergeCell ref="A260:C260"/>
    <mergeCell ref="A262:A263"/>
    <mergeCell ref="A264:A265"/>
    <mergeCell ref="A267:M267"/>
    <mergeCell ref="A268:C268"/>
    <mergeCell ref="A269:A271"/>
    <mergeCell ref="A272:M272"/>
    <mergeCell ref="A273:C273"/>
    <mergeCell ref="A276:M276"/>
    <mergeCell ref="A277:C277"/>
    <mergeCell ref="A278:C278"/>
    <mergeCell ref="A287:M287"/>
    <mergeCell ref="A288:C288"/>
    <mergeCell ref="A289:A290"/>
    <mergeCell ref="A293:A294"/>
    <mergeCell ref="A295:A302"/>
    <mergeCell ref="A304:M304"/>
    <mergeCell ref="A305:C305"/>
    <mergeCell ref="A307:A309"/>
    <mergeCell ref="A312:A313"/>
    <mergeCell ref="A314:A315"/>
    <mergeCell ref="A316:A317"/>
    <mergeCell ref="A321:M321"/>
    <mergeCell ref="A322:C322"/>
    <mergeCell ref="A323:C323"/>
    <mergeCell ref="A335:M335"/>
    <mergeCell ref="A336:C336"/>
    <mergeCell ref="A344:M344"/>
    <mergeCell ref="A345:C345"/>
    <mergeCell ref="A346:C346"/>
    <mergeCell ref="A347:A348"/>
    <mergeCell ref="A349:A354"/>
    <mergeCell ref="A355:A360"/>
    <mergeCell ref="A362:A366"/>
    <mergeCell ref="A367:A372"/>
    <mergeCell ref="A374:A381"/>
    <mergeCell ref="A382:A384"/>
    <mergeCell ref="A385:M385"/>
    <mergeCell ref="A386:C386"/>
    <mergeCell ref="A389:A390"/>
    <mergeCell ref="A395:M395"/>
    <mergeCell ref="A396:C396"/>
    <mergeCell ref="A413:M413"/>
    <mergeCell ref="A414:C414"/>
    <mergeCell ref="A415:C415"/>
    <mergeCell ref="A486:M486"/>
    <mergeCell ref="A487:C487"/>
    <mergeCell ref="A500:M500"/>
    <mergeCell ref="A501:C501"/>
    <mergeCell ref="A505:M505"/>
    <mergeCell ref="A506:C506"/>
    <mergeCell ref="A508:A509"/>
    <mergeCell ref="A510:M510"/>
    <mergeCell ref="A511:C511"/>
    <mergeCell ref="A515:C515"/>
    <mergeCell ref="A516:C516"/>
    <mergeCell ref="A520:M520"/>
    <mergeCell ref="A539:M539"/>
    <mergeCell ref="A540:C540"/>
    <mergeCell ref="A551:C551"/>
    <mergeCell ref="A552:C552"/>
    <mergeCell ref="A521:M521"/>
    <mergeCell ref="A522:C522"/>
    <mergeCell ref="A546:M546"/>
    <mergeCell ref="A547:C547"/>
    <mergeCell ref="A525:M525"/>
    <mergeCell ref="A526:C526"/>
    <mergeCell ref="A528:M528"/>
    <mergeCell ref="A529:C529"/>
    <mergeCell ref="A557:C557"/>
    <mergeCell ref="A558:C558"/>
    <mergeCell ref="A560:C560"/>
    <mergeCell ref="A4:N8"/>
    <mergeCell ref="A9:N9"/>
    <mergeCell ref="A10:N10"/>
    <mergeCell ref="C11:C12"/>
    <mergeCell ref="A517:N517"/>
    <mergeCell ref="C518:C519"/>
    <mergeCell ref="E518:H518"/>
    <mergeCell ref="J518:M518"/>
    <mergeCell ref="B544:B545"/>
    <mergeCell ref="C544:C545"/>
    <mergeCell ref="E544:H544"/>
    <mergeCell ref="J544:M544"/>
    <mergeCell ref="A542:C542"/>
    <mergeCell ref="B554:B555"/>
    <mergeCell ref="C554:C555"/>
    <mergeCell ref="E554:H554"/>
    <mergeCell ref="J554:M554"/>
    <mergeCell ref="A532:M532"/>
    <mergeCell ref="A533:C533"/>
    <mergeCell ref="A535:M535"/>
    <mergeCell ref="A536:C5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workbookViewId="0">
      <selection activeCell="B11" sqref="B11:B16"/>
    </sheetView>
  </sheetViews>
  <sheetFormatPr defaultRowHeight="15" x14ac:dyDescent="0.25"/>
  <cols>
    <col min="1" max="1" width="37" style="53" customWidth="1"/>
    <col min="2" max="2" width="10.7109375" style="53" customWidth="1"/>
    <col min="3" max="3" width="12.7109375" style="53" customWidth="1"/>
    <col min="4" max="4" width="20.28515625" style="53" customWidth="1"/>
    <col min="5" max="5" width="20" style="53" customWidth="1"/>
    <col min="6" max="8" width="18.42578125" style="53" customWidth="1"/>
    <col min="9" max="9" width="19.42578125" style="53" customWidth="1"/>
    <col min="10" max="10" width="21.28515625" style="53" customWidth="1"/>
    <col min="11" max="11" width="25.140625" style="53" customWidth="1"/>
    <col min="12" max="12" width="17.42578125" style="53" customWidth="1"/>
    <col min="13" max="13" width="18.28515625" style="53" customWidth="1"/>
    <col min="14" max="14" width="10.28515625" style="53" customWidth="1"/>
    <col min="15" max="19" width="9.140625" style="53" hidden="1" customWidth="1"/>
    <col min="20" max="16384" width="9.140625" style="53"/>
  </cols>
  <sheetData>
    <row r="1" spans="1:19" ht="15" customHeight="1" x14ac:dyDescent="0.25">
      <c r="A1" s="128" t="s">
        <v>342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x14ac:dyDescent="0.25">
      <c r="A2" s="130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72"/>
      <c r="R2" s="72"/>
      <c r="S2" s="72"/>
    </row>
    <row r="3" spans="1:19" x14ac:dyDescent="0.25">
      <c r="A3" s="130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73"/>
      <c r="R3" s="73"/>
      <c r="S3" s="73"/>
    </row>
    <row r="4" spans="1:19" x14ac:dyDescent="0.25">
      <c r="A4" s="79" t="s">
        <v>341</v>
      </c>
    </row>
    <row r="5" spans="1:19" x14ac:dyDescent="0.25">
      <c r="A5" s="74" t="s">
        <v>17</v>
      </c>
    </row>
    <row r="6" spans="1:19" x14ac:dyDescent="0.25">
      <c r="A6" s="143" t="s">
        <v>21</v>
      </c>
      <c r="B6" s="145" t="s">
        <v>22</v>
      </c>
      <c r="C6" s="145" t="s">
        <v>19</v>
      </c>
      <c r="D6" s="139" t="s">
        <v>267</v>
      </c>
      <c r="E6" s="139"/>
      <c r="F6" s="139"/>
      <c r="G6" s="139"/>
      <c r="H6" s="140"/>
      <c r="I6" s="141" t="s">
        <v>346</v>
      </c>
      <c r="J6" s="139"/>
      <c r="K6" s="139"/>
      <c r="L6" s="139"/>
      <c r="M6" s="142"/>
    </row>
    <row r="7" spans="1:19" ht="21" x14ac:dyDescent="0.25">
      <c r="A7" s="144"/>
      <c r="B7" s="146"/>
      <c r="C7" s="147"/>
      <c r="D7" s="75" t="s">
        <v>23</v>
      </c>
      <c r="E7" s="75" t="s">
        <v>24</v>
      </c>
      <c r="F7" s="75" t="s">
        <v>25</v>
      </c>
      <c r="G7" s="75" t="s">
        <v>26</v>
      </c>
      <c r="H7" s="75" t="s">
        <v>27</v>
      </c>
      <c r="I7" s="76" t="s">
        <v>23</v>
      </c>
      <c r="J7" s="75" t="s">
        <v>24</v>
      </c>
      <c r="K7" s="75" t="s">
        <v>25</v>
      </c>
      <c r="L7" s="75" t="s">
        <v>26</v>
      </c>
      <c r="M7" s="75" t="s">
        <v>27</v>
      </c>
    </row>
    <row r="8" spans="1:19" x14ac:dyDescent="0.25">
      <c r="A8" s="131" t="s">
        <v>273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59"/>
      <c r="M8" s="59"/>
    </row>
    <row r="9" spans="1:19" x14ac:dyDescent="0.25">
      <c r="A9" s="131" t="s">
        <v>298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60"/>
      <c r="M9" s="60"/>
    </row>
    <row r="10" spans="1:19" x14ac:dyDescent="0.25">
      <c r="A10" s="105" t="s">
        <v>0</v>
      </c>
      <c r="B10" s="106"/>
      <c r="C10" s="106"/>
      <c r="D10" s="54">
        <v>130201108.73</v>
      </c>
      <c r="E10" s="55"/>
      <c r="F10" s="54">
        <v>130201108.73</v>
      </c>
      <c r="G10" s="54"/>
      <c r="H10" s="54"/>
      <c r="I10" s="54">
        <v>254651234.487396</v>
      </c>
      <c r="J10" s="55"/>
      <c r="K10" s="59">
        <v>254651234.487396</v>
      </c>
      <c r="L10" s="59"/>
      <c r="M10" s="59"/>
    </row>
    <row r="11" spans="1:19" x14ac:dyDescent="0.25">
      <c r="A11" s="115" t="s">
        <v>335</v>
      </c>
      <c r="B11" s="56" t="s">
        <v>357</v>
      </c>
      <c r="C11" s="57" t="s">
        <v>0</v>
      </c>
      <c r="D11" s="54">
        <v>21875000</v>
      </c>
      <c r="E11" s="55"/>
      <c r="F11" s="58">
        <v>21875000</v>
      </c>
      <c r="G11" s="58"/>
      <c r="H11" s="58"/>
      <c r="I11" s="54">
        <v>42783781.25</v>
      </c>
      <c r="J11" s="55"/>
      <c r="K11" s="60">
        <v>42783781.25</v>
      </c>
      <c r="L11" s="60"/>
      <c r="M11" s="60"/>
    </row>
    <row r="12" spans="1:19" x14ac:dyDescent="0.25">
      <c r="A12" s="116"/>
      <c r="B12" s="56" t="s">
        <v>351</v>
      </c>
      <c r="C12" s="57" t="s">
        <v>0</v>
      </c>
      <c r="D12" s="54">
        <v>28146154.48</v>
      </c>
      <c r="E12" s="55"/>
      <c r="F12" s="58">
        <v>28146154.48</v>
      </c>
      <c r="G12" s="58"/>
      <c r="H12" s="58"/>
      <c r="I12" s="54">
        <v>55049093.316618398</v>
      </c>
      <c r="J12" s="55"/>
      <c r="K12" s="60">
        <v>55049093.316618398</v>
      </c>
      <c r="L12" s="60"/>
      <c r="M12" s="60"/>
    </row>
    <row r="13" spans="1:19" x14ac:dyDescent="0.25">
      <c r="A13" s="116"/>
      <c r="B13" s="56" t="s">
        <v>349</v>
      </c>
      <c r="C13" s="57" t="s">
        <v>0</v>
      </c>
      <c r="D13" s="54">
        <v>13830385.560000001</v>
      </c>
      <c r="E13" s="55"/>
      <c r="F13" s="58">
        <v>13830385.560000001</v>
      </c>
      <c r="G13" s="58"/>
      <c r="H13" s="58"/>
      <c r="I13" s="54">
        <v>27049882.989814799</v>
      </c>
      <c r="J13" s="55"/>
      <c r="K13" s="60">
        <v>27049882.989814799</v>
      </c>
      <c r="L13" s="60"/>
      <c r="M13" s="60"/>
    </row>
    <row r="14" spans="1:19" x14ac:dyDescent="0.25">
      <c r="A14" s="116"/>
      <c r="B14" s="56" t="s">
        <v>352</v>
      </c>
      <c r="C14" s="57" t="s">
        <v>0</v>
      </c>
      <c r="D14" s="54">
        <v>4989313.3600000003</v>
      </c>
      <c r="E14" s="55"/>
      <c r="F14" s="58">
        <v>4989313.3600000003</v>
      </c>
      <c r="G14" s="58"/>
      <c r="H14" s="58"/>
      <c r="I14" s="54">
        <v>9758248.7488887999</v>
      </c>
      <c r="J14" s="55"/>
      <c r="K14" s="60">
        <v>9758248.7488887999</v>
      </c>
      <c r="L14" s="60"/>
      <c r="M14" s="60"/>
    </row>
    <row r="15" spans="1:19" x14ac:dyDescent="0.25">
      <c r="A15" s="56" t="s">
        <v>340</v>
      </c>
      <c r="B15" s="56" t="s">
        <v>357</v>
      </c>
      <c r="C15" s="57" t="s">
        <v>0</v>
      </c>
      <c r="D15" s="54">
        <v>56514060.200000003</v>
      </c>
      <c r="E15" s="55"/>
      <c r="F15" s="58">
        <v>56514060.200000003</v>
      </c>
      <c r="G15" s="58"/>
      <c r="H15" s="58"/>
      <c r="I15" s="54">
        <v>110531894.360966</v>
      </c>
      <c r="J15" s="55"/>
      <c r="K15" s="60">
        <v>110531894.360966</v>
      </c>
      <c r="L15" s="60"/>
      <c r="M15" s="60"/>
    </row>
    <row r="16" spans="1:19" x14ac:dyDescent="0.25">
      <c r="A16" s="56" t="s">
        <v>336</v>
      </c>
      <c r="B16" s="56" t="s">
        <v>357</v>
      </c>
      <c r="C16" s="57" t="s">
        <v>0</v>
      </c>
      <c r="D16" s="54">
        <v>3791666.63</v>
      </c>
      <c r="E16" s="55"/>
      <c r="F16" s="58">
        <v>3791666.63</v>
      </c>
      <c r="G16" s="58"/>
      <c r="H16" s="58"/>
      <c r="I16" s="54">
        <v>7415855.3449529</v>
      </c>
      <c r="J16" s="55"/>
      <c r="K16" s="60">
        <v>7415855.3449529</v>
      </c>
      <c r="L16" s="59"/>
      <c r="M16" s="59"/>
    </row>
    <row r="17" spans="1:13" x14ac:dyDescent="0.25">
      <c r="A17" s="56" t="s">
        <v>337</v>
      </c>
      <c r="B17" s="56" t="s">
        <v>1</v>
      </c>
      <c r="C17" s="57" t="s">
        <v>0</v>
      </c>
      <c r="D17" s="54">
        <v>1054528.5</v>
      </c>
      <c r="E17" s="55"/>
      <c r="F17" s="58">
        <v>1054528.5</v>
      </c>
      <c r="G17" s="58"/>
      <c r="H17" s="58"/>
      <c r="I17" s="54">
        <v>2062478.476155</v>
      </c>
      <c r="J17" s="55"/>
      <c r="K17" s="60">
        <v>2062478.476155</v>
      </c>
      <c r="L17" s="59"/>
      <c r="M17" s="59"/>
    </row>
    <row r="18" spans="1:13" s="63" customFormat="1" x14ac:dyDescent="0.25">
      <c r="A18" s="134" t="s">
        <v>348</v>
      </c>
      <c r="B18" s="134"/>
      <c r="C18" s="134"/>
      <c r="D18" s="81" t="s">
        <v>15</v>
      </c>
      <c r="E18" s="81" t="s">
        <v>15</v>
      </c>
      <c r="F18" s="81" t="s">
        <v>15</v>
      </c>
      <c r="G18" s="81" t="s">
        <v>15</v>
      </c>
      <c r="H18" s="81" t="s">
        <v>15</v>
      </c>
      <c r="I18" s="62">
        <f t="shared" ref="I18:M18" si="0">I10</f>
        <v>254651234.487396</v>
      </c>
      <c r="J18" s="62">
        <f t="shared" si="0"/>
        <v>0</v>
      </c>
      <c r="K18" s="62">
        <f t="shared" si="0"/>
        <v>254651234.487396</v>
      </c>
      <c r="L18" s="62">
        <f t="shared" si="0"/>
        <v>0</v>
      </c>
      <c r="M18" s="62">
        <f t="shared" si="0"/>
        <v>0</v>
      </c>
    </row>
    <row r="19" spans="1:13" s="51" customFormat="1" x14ac:dyDescent="0.25">
      <c r="A19" s="61" t="s">
        <v>343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s="51" customFormat="1" x14ac:dyDescent="0.25">
      <c r="A20" s="135" t="s">
        <v>21</v>
      </c>
      <c r="B20" s="137" t="s">
        <v>22</v>
      </c>
      <c r="C20" s="135" t="s">
        <v>19</v>
      </c>
      <c r="D20" s="123" t="s">
        <v>338</v>
      </c>
      <c r="E20" s="124"/>
      <c r="F20" s="124"/>
      <c r="G20" s="124"/>
      <c r="H20" s="125"/>
      <c r="I20" s="123" t="s">
        <v>346</v>
      </c>
      <c r="J20" s="124"/>
      <c r="K20" s="124"/>
      <c r="L20" s="124"/>
      <c r="M20" s="125"/>
    </row>
    <row r="21" spans="1:13" s="51" customFormat="1" x14ac:dyDescent="0.25">
      <c r="A21" s="136"/>
      <c r="B21" s="138"/>
      <c r="C21" s="136"/>
      <c r="D21" s="65" t="s">
        <v>268</v>
      </c>
      <c r="E21" s="66" t="s">
        <v>269</v>
      </c>
      <c r="F21" s="66" t="s">
        <v>270</v>
      </c>
      <c r="G21" s="66" t="s">
        <v>271</v>
      </c>
      <c r="H21" s="66" t="s">
        <v>272</v>
      </c>
      <c r="I21" s="66" t="s">
        <v>268</v>
      </c>
      <c r="J21" s="66" t="s">
        <v>269</v>
      </c>
      <c r="K21" s="66" t="s">
        <v>270</v>
      </c>
      <c r="L21" s="66" t="s">
        <v>271</v>
      </c>
      <c r="M21" s="66" t="s">
        <v>272</v>
      </c>
    </row>
    <row r="22" spans="1:13" s="51" customFormat="1" x14ac:dyDescent="0.25">
      <c r="A22" s="120" t="s">
        <v>273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2"/>
    </row>
    <row r="23" spans="1:13" x14ac:dyDescent="0.25">
      <c r="A23" s="131" t="s">
        <v>347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3"/>
      <c r="L23" s="60"/>
      <c r="M23" s="60"/>
    </row>
    <row r="24" spans="1:13" x14ac:dyDescent="0.25">
      <c r="A24" s="105" t="s">
        <v>0</v>
      </c>
      <c r="B24" s="106"/>
      <c r="C24" s="106"/>
      <c r="D24" s="54">
        <v>1002753.54</v>
      </c>
      <c r="E24" s="55"/>
      <c r="F24" s="54">
        <v>1002753.54</v>
      </c>
      <c r="G24" s="54"/>
      <c r="H24" s="54"/>
      <c r="I24" s="54">
        <v>1961215.4561381999</v>
      </c>
      <c r="J24" s="55"/>
      <c r="K24" s="59">
        <v>1961215.4561381999</v>
      </c>
      <c r="L24" s="59"/>
      <c r="M24" s="59"/>
    </row>
    <row r="25" spans="1:13" x14ac:dyDescent="0.25">
      <c r="A25" s="56" t="s">
        <v>339</v>
      </c>
      <c r="B25" s="56" t="s">
        <v>1</v>
      </c>
      <c r="C25" s="57" t="s">
        <v>0</v>
      </c>
      <c r="D25" s="54">
        <v>1002753.54</v>
      </c>
      <c r="E25" s="55"/>
      <c r="F25" s="58">
        <v>1002753.54</v>
      </c>
      <c r="G25" s="58"/>
      <c r="H25" s="58"/>
      <c r="I25" s="54">
        <v>1961215.4561381999</v>
      </c>
      <c r="J25" s="55"/>
      <c r="K25" s="60">
        <v>1961215.4561381999</v>
      </c>
      <c r="L25" s="60"/>
      <c r="M25" s="60"/>
    </row>
    <row r="26" spans="1:13" s="51" customFormat="1" x14ac:dyDescent="0.25">
      <c r="A26" s="123"/>
      <c r="B26" s="124"/>
      <c r="C26" s="125"/>
      <c r="D26" s="67"/>
      <c r="E26" s="68"/>
      <c r="F26" s="67"/>
      <c r="G26" s="67"/>
      <c r="H26" s="67"/>
      <c r="I26" s="69"/>
      <c r="J26" s="70"/>
      <c r="K26" s="69"/>
      <c r="L26" s="71"/>
      <c r="M26" s="71"/>
    </row>
    <row r="27" spans="1:13" s="51" customFormat="1" x14ac:dyDescent="0.25">
      <c r="A27" s="126" t="s">
        <v>344</v>
      </c>
      <c r="B27" s="126"/>
      <c r="C27" s="126"/>
      <c r="D27" s="77"/>
      <c r="E27" s="77"/>
      <c r="F27" s="77"/>
      <c r="G27" s="77"/>
      <c r="H27" s="77"/>
      <c r="I27" s="77">
        <f t="shared" ref="I27:M27" si="1">I24</f>
        <v>1961215.4561381999</v>
      </c>
      <c r="J27" s="77">
        <f t="shared" si="1"/>
        <v>0</v>
      </c>
      <c r="K27" s="77">
        <f t="shared" si="1"/>
        <v>1961215.4561381999</v>
      </c>
      <c r="L27" s="77">
        <f t="shared" si="1"/>
        <v>0</v>
      </c>
      <c r="M27" s="77">
        <f t="shared" si="1"/>
        <v>0</v>
      </c>
    </row>
    <row r="28" spans="1:13" s="51" customFormat="1" x14ac:dyDescent="0.25">
      <c r="A28" s="52" t="s">
        <v>17</v>
      </c>
    </row>
    <row r="29" spans="1:13" s="51" customFormat="1" x14ac:dyDescent="0.25">
      <c r="A29" s="127" t="s">
        <v>345</v>
      </c>
      <c r="B29" s="127"/>
      <c r="C29" s="127"/>
      <c r="D29" s="78" t="s">
        <v>15</v>
      </c>
      <c r="E29" s="78" t="s">
        <v>15</v>
      </c>
      <c r="F29" s="78" t="s">
        <v>15</v>
      </c>
      <c r="G29" s="78" t="s">
        <v>15</v>
      </c>
      <c r="H29" s="78" t="s">
        <v>15</v>
      </c>
      <c r="I29" s="80">
        <f t="shared" ref="I29:M29" si="2">I18+I27</f>
        <v>256612449.9435342</v>
      </c>
      <c r="J29" s="80">
        <f t="shared" si="2"/>
        <v>0</v>
      </c>
      <c r="K29" s="80">
        <f t="shared" si="2"/>
        <v>256612449.9435342</v>
      </c>
      <c r="L29" s="80">
        <f t="shared" si="2"/>
        <v>0</v>
      </c>
      <c r="M29" s="80">
        <f t="shared" si="2"/>
        <v>0</v>
      </c>
    </row>
  </sheetData>
  <mergeCells count="24">
    <mergeCell ref="A9:K9"/>
    <mergeCell ref="A10:C10"/>
    <mergeCell ref="A11:A14"/>
    <mergeCell ref="D6:H6"/>
    <mergeCell ref="I6:M6"/>
    <mergeCell ref="A6:A7"/>
    <mergeCell ref="B6:B7"/>
    <mergeCell ref="C6:C7"/>
    <mergeCell ref="A22:M22"/>
    <mergeCell ref="A26:C26"/>
    <mergeCell ref="A27:C27"/>
    <mergeCell ref="A29:C29"/>
    <mergeCell ref="A1:S1"/>
    <mergeCell ref="B2:P3"/>
    <mergeCell ref="A2:A3"/>
    <mergeCell ref="A23:K23"/>
    <mergeCell ref="A24:C24"/>
    <mergeCell ref="A18:C18"/>
    <mergeCell ref="A20:A21"/>
    <mergeCell ref="B20:B21"/>
    <mergeCell ref="C20:C21"/>
    <mergeCell ref="D20:H20"/>
    <mergeCell ref="I20:M20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СВД</vt:lpstr>
      <vt:lpstr>СВГ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2024-01-03T13:31:06Z</dcterms:created>
  <dcterms:modified xsi:type="dcterms:W3CDTF">2024-01-11T09:17:59Z</dcterms:modified>
</cp:coreProperties>
</file>