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5480" windowHeight="8520" tabRatio="972" activeTab="0"/>
  </bookViews>
  <sheets>
    <sheet name="Upute" sheetId="1" r:id="rId1"/>
    <sheet name="Tabela 1" sheetId="2" r:id="rId2"/>
    <sheet name="Tabela 1a" sheetId="3" r:id="rId3"/>
    <sheet name="Tabela 2" sheetId="4" r:id="rId4"/>
    <sheet name="Tabela 3" sheetId="5" r:id="rId5"/>
    <sheet name="Tabela 4 " sheetId="6" r:id="rId6"/>
    <sheet name="Tabela 4  (2)" sheetId="7" r:id="rId7"/>
    <sheet name="Tabela 4  (3)" sheetId="8" r:id="rId8"/>
    <sheet name="Tabela 4  (4)" sheetId="9" r:id="rId9"/>
    <sheet name="Tabela 4  (5)" sheetId="10" r:id="rId10"/>
    <sheet name="kontrola" sheetId="11" state="hidden" r:id="rId11"/>
    <sheet name="Tabela 1 za analitički preg." sheetId="12" r:id="rId12"/>
    <sheet name="Tabela 1a za analitički preg." sheetId="13" r:id="rId13"/>
  </sheets>
  <externalReferences>
    <externalReference r:id="rId16"/>
    <externalReference r:id="rId17"/>
  </externalReferences>
  <definedNames>
    <definedName name="_xlnm.Print_Area" localSheetId="1">'Tabela 1'!$A$1:$J$66</definedName>
    <definedName name="_xlnm.Print_Area" localSheetId="11">'Tabela 1 za analitički preg.'!$A$1:$J$66</definedName>
    <definedName name="_xlnm.Print_Area" localSheetId="2">'Tabela 1a'!$A$1:$J$67</definedName>
    <definedName name="_xlnm.Print_Area" localSheetId="12">'Tabela 1a za analitički preg.'!$A$1:$J$67</definedName>
    <definedName name="_xlnm.Print_Area" localSheetId="3">'Tabela 2'!$A$1:$L$71</definedName>
    <definedName name="_xlnm.Print_Area" localSheetId="4">'Tabela 3'!$A$1:$L$70</definedName>
    <definedName name="_xlnm.Print_Area" localSheetId="5">'Tabela 4 '!$A$1:$L$70</definedName>
    <definedName name="_xlnm.Print_Area" localSheetId="6">'Tabela 4  (2)'!$A$1:$L$70</definedName>
    <definedName name="_xlnm.Print_Area" localSheetId="7">'Tabela 4  (3)'!$A$1:$L$70</definedName>
    <definedName name="_xlnm.Print_Area" localSheetId="8">'Tabela 4  (4)'!$A$1:$L$70</definedName>
    <definedName name="_xlnm.Print_Area" localSheetId="9">'Tabela 4  (5)'!$A$1:$L$70</definedName>
    <definedName name="_xlnm.Print_Area" localSheetId="0">'Upute'!$A$1:$J$14</definedName>
    <definedName name="_xlnm.Print_Titles" localSheetId="1">'Tabela 1'!$5:$8</definedName>
    <definedName name="_xlnm.Print_Titles" localSheetId="11">'Tabela 1 za analitički preg.'!$5:$8</definedName>
    <definedName name="_xlnm.Print_Titles" localSheetId="2">'Tabela 1a'!$5:$8</definedName>
    <definedName name="_xlnm.Print_Titles" localSheetId="12">'Tabela 1a za analitički preg.'!$5:$8</definedName>
  </definedNames>
  <calcPr fullCalcOnLoad="1"/>
</workbook>
</file>

<file path=xl/sharedStrings.xml><?xml version="1.0" encoding="utf-8"?>
<sst xmlns="http://schemas.openxmlformats.org/spreadsheetml/2006/main" count="822" uniqueCount="138">
  <si>
    <t>Vrsta rashoda</t>
  </si>
  <si>
    <t>Budžet za 2007.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</si>
  <si>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</si>
  <si>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</si>
  <si>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</si>
  <si>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</si>
  <si>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</si>
  <si>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</si>
  <si>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</si>
  <si>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</si>
  <si>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KAPITALNI IZDACI</t>
  </si>
  <si>
    <t>TEKUĆI GRANTOVI</t>
  </si>
  <si>
    <t>UKUPNO RASHODI INSTITUCIJA BiH</t>
  </si>
  <si>
    <t>R.br.</t>
  </si>
  <si>
    <t>Ekon. kod</t>
  </si>
  <si>
    <t>I</t>
  </si>
  <si>
    <t>Bruto plaće i naknade</t>
  </si>
  <si>
    <t>Naknade troškova uposlenih</t>
  </si>
  <si>
    <t>Nabava materijala</t>
  </si>
  <si>
    <t>Izdaci za usluge prijevoza i goriva</t>
  </si>
  <si>
    <t>II</t>
  </si>
  <si>
    <t>Nabava zemljišta</t>
  </si>
  <si>
    <t>Nabava građevina</t>
  </si>
  <si>
    <t>Nabava opreme</t>
  </si>
  <si>
    <t>Nabava ostalih stalnih sredstava</t>
  </si>
  <si>
    <t>Rekonstrukcija i investicijsko održavanje</t>
  </si>
  <si>
    <t>III</t>
  </si>
  <si>
    <t>V</t>
  </si>
  <si>
    <t>Izravni transferi sa JRT</t>
  </si>
  <si>
    <t>VI</t>
  </si>
  <si>
    <t>Rezerviranja</t>
  </si>
  <si>
    <t>A</t>
  </si>
  <si>
    <t>B</t>
  </si>
  <si>
    <t>SERVISIRANJE VANJSKOG DUGA</t>
  </si>
  <si>
    <t>C</t>
  </si>
  <si>
    <t>UKUPNO RASHODI</t>
  </si>
  <si>
    <t>BILANS URAVNOTEŽENOSTI PRIHODA I RASHODA</t>
  </si>
  <si>
    <t>Tabela 2.a.</t>
  </si>
  <si>
    <t>UKUPNO PRIHODI</t>
  </si>
  <si>
    <t>RAZLIKA (I-II)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</si>
  <si>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</si>
  <si>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</si>
  <si>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</si>
  <si>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</si>
  <si>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</si>
  <si>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3 = 4+5+6+...+X</t>
  </si>
  <si>
    <t>X</t>
  </si>
  <si>
    <t>Program posebne namjene br. X</t>
  </si>
  <si>
    <t>.....</t>
  </si>
  <si>
    <t>UKUPNO PRORAČUNSKI KORISNIK (I+II+III)</t>
  </si>
  <si>
    <t xml:space="preserve">Dinamika potrošnje institucije po mjesecima                                                                                 MJESTO POTROŠNJE: NEPOSREDNA POTROŠNJA </t>
  </si>
  <si>
    <t>Dinamika potrošnje institucije po mjesecima                                                                                 MJESTO POTROŠNJE: PROGRAM POSEBNE NAMJENE</t>
  </si>
  <si>
    <t xml:space="preserve">Dinamika ukupne potrošnje institucije po mjesecima                                                                      </t>
  </si>
  <si>
    <t>6=7+8</t>
  </si>
  <si>
    <t>8=9+10+11</t>
  </si>
  <si>
    <t>Uštede u 2011. godini</t>
  </si>
  <si>
    <t xml:space="preserve">NAZIV INSTITUCIJE:  </t>
  </si>
  <si>
    <t xml:space="preserve">NAZIV INSTITUCIJE: </t>
  </si>
  <si>
    <t xml:space="preserve">NAZIV PROGRAMA POSEBNE NAMJENE: </t>
  </si>
  <si>
    <t xml:space="preserve"> _________________________________________________________________________</t>
  </si>
  <si>
    <t>M.P.</t>
  </si>
  <si>
    <t>Kontrola dinamičkog plana po tabelama</t>
  </si>
  <si>
    <t>U Tabeli 1 odmah upišite naziv institucije, a on će se popuniti i u ostalim tabelama.</t>
  </si>
  <si>
    <t>____________________________________________________________________________</t>
  </si>
  <si>
    <t>Tab 1-kol 3</t>
  </si>
  <si>
    <t>Dinamički plan za IV kvartal</t>
  </si>
  <si>
    <t>Tab 1-kol 4</t>
  </si>
  <si>
    <t>Tab 1-kol 5</t>
  </si>
  <si>
    <t>Tab 2-kol 8</t>
  </si>
  <si>
    <t>Tab 3+Tab 4</t>
  </si>
  <si>
    <t>Tab 3 - kol 8</t>
  </si>
  <si>
    <t>Tab 4 - kol 8</t>
  </si>
  <si>
    <t>Tab 4 (2) - kol 8</t>
  </si>
  <si>
    <t>Tab 4 (3) - kol 8</t>
  </si>
  <si>
    <t>Tab 4 (4) - kol 8</t>
  </si>
  <si>
    <t>Tab 4 (5) - kol 8</t>
  </si>
  <si>
    <t>Kontrola</t>
  </si>
  <si>
    <t>Tab 1-kol 6</t>
  </si>
  <si>
    <t>Tab 1-kol 7</t>
  </si>
  <si>
    <t>Tab 1-kol 8</t>
  </si>
  <si>
    <t>Tab 1-kol 9</t>
  </si>
  <si>
    <t>Neposredna potrošnja</t>
  </si>
  <si>
    <t>Programi posebne namjene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</si>
  <si>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</si>
  <si>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</si>
  <si>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</si>
  <si>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</si>
  <si>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</si>
  <si>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</si>
  <si>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</si>
  <si>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</si>
  <si>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</si>
  <si>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</si>
  <si>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 (3=4)</t>
  </si>
  <si>
    <t>13 (4=5)</t>
  </si>
  <si>
    <t>14 (3=5)</t>
  </si>
  <si>
    <t>Ovaj dokument sadrži pet Tabela 4 (u skladu s potrebama korisnika iz prethodnog dinamičkog plana). Molimo da nas kontaktirate ukoliko su potrebne dodatne tabele 4, te da ih ne dodajete samostalno.</t>
  </si>
  <si>
    <t>Ukoliko se odlučite da dinamički plan pošaljete e-mailom, molimo da isto tako u "Subject" stavite  "(Naziv institucije) dinamički plan X-XII 2011".</t>
  </si>
  <si>
    <t>U Tab. 2, 3 i 4</t>
  </si>
  <si>
    <t>Naknade troškova zaposlenih</t>
  </si>
  <si>
    <t>DODATNA UPUTSTVA</t>
  </si>
  <si>
    <t>Ukoliko imate programe posebne namjene iz budžeta, molimo da u Tabeli 1 u zaglavlje unesete njihove nazive (umjesto "Program posebne namjene br. 1" itd.) i ispunite posebnu kolonu za svaki od programa.</t>
  </si>
  <si>
    <t>Potrebno je da cijeli dinamički plan bude prikazan u cijelim brojevima, odnosno bez decimalnih brojeva i formula u ćelijama koje ispunjavate, kako bi printana i elektronska verzija bile identične.</t>
  </si>
  <si>
    <t>U Tabeli 4 obavezno upišite naziv programa posebne namjene i popunite posebnu tabelu za svaki od programa.</t>
  </si>
  <si>
    <t>Prilikom popunjavanja tabela primijetit ćete da su formule za zbirni izračun zaključane, pa molimo da nas kontaktirate ukoliko se pojavi potreba za otključavanjem i modifikovanjem određenih polja.</t>
  </si>
  <si>
    <t>S obzirom na to da su Tabele 1-4 zaključane, na kraju su date kopije Tabele 1 i 1a, koje možete koristiti za ispunjavanje na analitičkim kategorijama.</t>
  </si>
  <si>
    <t>Nakon popunjavanja svih tabela, sačuvajte fajl pod nazivom institucije (npr. Predsjedništvo BiH - dinamički plan X-XII 2011.) i snimite na CD, na kojem ćete napisati isti naziv.</t>
  </si>
  <si>
    <t xml:space="preserve"> - kolonu 3 pod nazivom "Na osnovu Odluka VM  (Budžet za 2010. godinu)" popunite prema usvojenom budžetu za 2010. godinu</t>
  </si>
  <si>
    <t xml:space="preserve"> - kolonu 4 pod nazivom "Restrukturisani budžet po Odlukama o prestrukturisanju u 2011. g." popunite prema odobrenom prestrukturisanju u 2011. godini</t>
  </si>
  <si>
    <t xml:space="preserve"> - kolonu 5 pod nazivom "Uštede u 2011. godini" popunite tako da prikazuje razliku između usvojenog budžeta za 2010. godinu (kolona 3), odnosno restrukturisanog budžeta u 2011. godini (kolona 4), i odobrenih sredstava u  Budžetu institucije po Odlukama  o privremenom finansiranju Institucija i međunarodnih obaveza BiH za period januar - decembar 2011. godine.</t>
  </si>
  <si>
    <t>Rukovodilac budžetskog korisnika</t>
  </si>
  <si>
    <t>Rukovodilac budžetskog  korisnika</t>
  </si>
  <si>
    <t>Tablica 1: PREGLED UKUPNO ODOBRENOG BUDŽETA PO EKONOMSKIM KATEGORIJAMA I RASPOREDU PO MJESTU POTROŠNJE (NEPOSREDNA POTROŠNJA INSTITUCIJE I PO PROGRAMIMA POSEBNE NAMJENE)</t>
  </si>
  <si>
    <t>Odobreno u Budžetu institucije po Odluci o privremenom finansiranju Institucija i međunarodnih obaveza BiH za period oktobar-decembar 2011. godine</t>
  </si>
  <si>
    <t xml:space="preserve">Napomena: Svaki budžetski korisnik treba popuniti ovaj obrazac na analitičkim kategorijama tako da zbir iznosa na analitičkim kategorijama daje zbir iskazan na sintetičkim kategorijama. </t>
  </si>
  <si>
    <t>Bruto plate i naknade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</si>
  <si>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</si>
  <si>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</si>
  <si>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</si>
  <si>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</si>
  <si>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</si>
  <si>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</si>
  <si>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Rekonstrukcija i investiciono održavanje</t>
  </si>
  <si>
    <t>UKUPNO BUDŽETSKI KORISNIK (I+II+III)</t>
  </si>
  <si>
    <t>Tablica 1a: PREGLED UKUPNO ODOBRENOG BUDŽETA PO EKONOMSKIM KATEGORIJAMA I RASPOREDU PO MJESTU POTROŠNJE (NEPOSREDNA POTROŠNJA INSTITUCIJE I PO PROGRAMIMA POSEBNE NAMJENE)</t>
  </si>
  <si>
    <t>Odobreno u Budžetu institucije po Odluci o privremenom finansiranju Institucija i međunarodnih obaveza BiH za periodu januar-decembar 2011. godine</t>
  </si>
  <si>
    <t xml:space="preserve">Napomena: Svaki budžetski korisnik treba popuniti ovaj obrazac na analitičkim kategorijama, tako da zbir iznosa na analitičkim kategorijama daje zbir iskazan na sintetičkim kategorijama. </t>
  </si>
  <si>
    <t>oktobar</t>
  </si>
  <si>
    <t>novembar</t>
  </si>
  <si>
    <t>decembar</t>
  </si>
  <si>
    <t>Odobreno u Budžetu institucije po Odluci o privremenom finansiranju Institucija i međunarodnih obaveza BiH za period januar-septembar 2011. godine</t>
  </si>
  <si>
    <t>Odobreno u Budžetu institucije po Odluci o privremenom finansiranju Institucija i međunarodnih obaveza BiH za period januar-decembar 2011. godine</t>
  </si>
  <si>
    <t>Restrukturisani budžet                        (po Odlukama o prestrukturisanju u 2011. g.)</t>
  </si>
  <si>
    <t>Na osnovu Odluka VM  (Budžet za 2010. godinu)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</si>
  <si>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</si>
  <si>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</si>
  <si>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</si>
  <si>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Restrukturisani budžet                         (po Odlukama o prestrukturisanju u 2011. g.)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</si>
</sst>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??_-;_-@_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141A]d\.\ mmmm\ yyyy"/>
  </numFmts>
  <fonts count="3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b/>
      <i/>
      <sz val="9"/>
      <name val="Times New Roman"/>
      <family val="1"/>
    </font>
    <font>
      <b/>
      <i/>
      <sz val="1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9" fillId="24" borderId="0" xfId="0" applyFont="1" applyFill="1" applyAlignment="1" applyProtection="1">
      <alignment wrapText="1"/>
      <protection locked="0"/>
    </xf>
    <xf numFmtId="0" fontId="2" fillId="24" borderId="0" xfId="0" applyFont="1" applyFill="1" applyAlignment="1" applyProtection="1">
      <alignment/>
      <protection locked="0"/>
    </xf>
    <xf numFmtId="0" fontId="11" fillId="24" borderId="0" xfId="0" applyFont="1" applyFill="1" applyAlignment="1" applyProtection="1">
      <alignment/>
      <protection locked="0"/>
    </xf>
    <xf numFmtId="0" fontId="1" fillId="2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1" fillId="2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" fillId="20" borderId="12" xfId="0" applyFont="1" applyFill="1" applyBorder="1" applyAlignment="1" applyProtection="1">
      <alignment horizontal="center" vertical="center" wrapText="1"/>
      <protection locked="0"/>
    </xf>
    <xf numFmtId="49" fontId="1" fillId="20" borderId="11" xfId="0" applyNumberFormat="1" applyFont="1" applyFill="1" applyBorder="1" applyAlignment="1" applyProtection="1">
      <alignment horizontal="center" wrapText="1" shrinkToFit="1"/>
      <protection locked="0"/>
    </xf>
    <xf numFmtId="49" fontId="1" fillId="20" borderId="11" xfId="0" applyNumberFormat="1" applyFont="1" applyFill="1" applyBorder="1" applyAlignment="1" applyProtection="1">
      <alignment horizontal="center" wrapText="1"/>
      <protection locked="0"/>
    </xf>
    <xf numFmtId="0" fontId="2" fillId="20" borderId="13" xfId="0" applyFont="1" applyFill="1" applyBorder="1" applyAlignment="1" applyProtection="1">
      <alignment horizontal="center"/>
      <protection locked="0"/>
    </xf>
    <xf numFmtId="0" fontId="1" fillId="20" borderId="14" xfId="0" applyFont="1" applyFill="1" applyBorder="1" applyAlignment="1" applyProtection="1">
      <alignment horizontal="center"/>
      <protection locked="0"/>
    </xf>
    <xf numFmtId="0" fontId="1" fillId="20" borderId="13" xfId="0" applyFont="1" applyFill="1" applyBorder="1" applyAlignment="1" applyProtection="1">
      <alignment horizontal="center"/>
      <protection locked="0"/>
    </xf>
    <xf numFmtId="0" fontId="1" fillId="20" borderId="15" xfId="0" applyFont="1" applyFill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right"/>
      <protection locked="0"/>
    </xf>
    <xf numFmtId="3" fontId="2" fillId="0" borderId="2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1" fillId="0" borderId="1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9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1" fillId="0" borderId="19" xfId="0" applyNumberFormat="1" applyFont="1" applyBorder="1" applyAlignment="1" applyProtection="1">
      <alignment horizontal="center"/>
      <protection locked="0"/>
    </xf>
    <xf numFmtId="3" fontId="1" fillId="0" borderId="20" xfId="0" applyNumberFormat="1" applyFont="1" applyFill="1" applyBorder="1" applyAlignment="1" applyProtection="1">
      <alignment horizontal="right"/>
      <protection locked="0"/>
    </xf>
    <xf numFmtId="3" fontId="1" fillId="0" borderId="21" xfId="0" applyNumberFormat="1" applyFont="1" applyFill="1" applyBorder="1" applyAlignment="1" applyProtection="1">
      <alignment horizontal="right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/>
      <protection locked="0"/>
    </xf>
    <xf numFmtId="3" fontId="1" fillId="0" borderId="23" xfId="0" applyNumberFormat="1" applyFont="1" applyBorder="1" applyAlignment="1" applyProtection="1">
      <alignment horizontal="center"/>
      <protection locked="0"/>
    </xf>
    <xf numFmtId="3" fontId="1" fillId="0" borderId="24" xfId="0" applyNumberFormat="1" applyFont="1" applyBorder="1" applyAlignment="1" applyProtection="1">
      <alignment horizontal="right"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0" borderId="26" xfId="0" applyNumberFormat="1" applyFont="1" applyBorder="1" applyAlignment="1" applyProtection="1">
      <alignment horizontal="center"/>
      <protection locked="0"/>
    </xf>
    <xf numFmtId="3" fontId="1" fillId="0" borderId="27" xfId="0" applyNumberFormat="1" applyFont="1" applyBorder="1" applyAlignment="1" applyProtection="1">
      <alignment horizontal="right"/>
      <protection locked="0"/>
    </xf>
    <xf numFmtId="3" fontId="7" fillId="0" borderId="20" xfId="0" applyNumberFormat="1" applyFont="1" applyFill="1" applyBorder="1" applyAlignment="1" applyProtection="1">
      <alignment horizontal="right"/>
      <protection locked="0"/>
    </xf>
    <xf numFmtId="3" fontId="1" fillId="0" borderId="20" xfId="0" applyNumberFormat="1" applyFont="1" applyBorder="1" applyAlignment="1" applyProtection="1">
      <alignment horizontal="right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24" borderId="0" xfId="0" applyNumberFormat="1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/>
      <protection locked="0"/>
    </xf>
    <xf numFmtId="3" fontId="1" fillId="24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0" fontId="2" fillId="20" borderId="14" xfId="0" applyFont="1" applyFill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/>
      <protection locked="0"/>
    </xf>
    <xf numFmtId="0" fontId="1" fillId="0" borderId="29" xfId="0" applyNumberFormat="1" applyFont="1" applyBorder="1" applyAlignment="1" applyProtection="1">
      <alignment horizontal="center"/>
      <protection locked="0"/>
    </xf>
    <xf numFmtId="3" fontId="1" fillId="0" borderId="30" xfId="0" applyNumberFormat="1" applyFont="1" applyBorder="1" applyAlignment="1" applyProtection="1">
      <alignment horizontal="right"/>
      <protection locked="0"/>
    </xf>
    <xf numFmtId="0" fontId="0" fillId="24" borderId="0" xfId="0" applyFill="1" applyAlignment="1" applyProtection="1">
      <alignment/>
      <protection locked="0"/>
    </xf>
    <xf numFmtId="180" fontId="0" fillId="24" borderId="0" xfId="42" applyNumberFormat="1" applyFont="1" applyFill="1" applyAlignment="1" applyProtection="1">
      <alignment/>
      <protection locked="0"/>
    </xf>
    <xf numFmtId="180" fontId="0" fillId="24" borderId="0" xfId="0" applyNumberFormat="1" applyFill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3" fillId="0" borderId="3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3" fontId="1" fillId="0" borderId="20" xfId="0" applyNumberFormat="1" applyFont="1" applyFill="1" applyBorder="1" applyAlignment="1" applyProtection="1">
      <alignment horizontal="right"/>
      <protection hidden="1"/>
    </xf>
    <xf numFmtId="3" fontId="1" fillId="0" borderId="21" xfId="0" applyNumberFormat="1" applyFont="1" applyFill="1" applyBorder="1" applyAlignment="1" applyProtection="1">
      <alignment horizontal="right"/>
      <protection hidden="1"/>
    </xf>
    <xf numFmtId="3" fontId="1" fillId="0" borderId="24" xfId="0" applyNumberFormat="1" applyFont="1" applyBorder="1" applyAlignment="1" applyProtection="1">
      <alignment horizontal="right"/>
      <protection hidden="1"/>
    </xf>
    <xf numFmtId="3" fontId="1" fillId="0" borderId="32" xfId="0" applyNumberFormat="1" applyFont="1" applyBorder="1" applyAlignment="1" applyProtection="1">
      <alignment horizontal="right"/>
      <protection hidden="1"/>
    </xf>
    <xf numFmtId="3" fontId="2" fillId="0" borderId="20" xfId="0" applyNumberFormat="1" applyFont="1" applyFill="1" applyBorder="1" applyAlignment="1" applyProtection="1">
      <alignment horizontal="right"/>
      <protection hidden="1"/>
    </xf>
    <xf numFmtId="3" fontId="1" fillId="0" borderId="20" xfId="0" applyNumberFormat="1" applyFont="1" applyFill="1" applyBorder="1" applyAlignment="1" applyProtection="1">
      <alignment horizontal="right"/>
      <protection hidden="1"/>
    </xf>
    <xf numFmtId="3" fontId="1" fillId="0" borderId="27" xfId="0" applyNumberFormat="1" applyFont="1" applyBorder="1" applyAlignment="1" applyProtection="1">
      <alignment horizontal="right"/>
      <protection hidden="1"/>
    </xf>
    <xf numFmtId="3" fontId="7" fillId="0" borderId="20" xfId="0" applyNumberFormat="1" applyFont="1" applyFill="1" applyBorder="1" applyAlignment="1" applyProtection="1">
      <alignment horizontal="right"/>
      <protection hidden="1"/>
    </xf>
    <xf numFmtId="3" fontId="1" fillId="0" borderId="20" xfId="0" applyNumberFormat="1" applyFont="1" applyBorder="1" applyAlignment="1" applyProtection="1">
      <alignment horizontal="right"/>
      <protection hidden="1"/>
    </xf>
    <xf numFmtId="3" fontId="1" fillId="0" borderId="30" xfId="0" applyNumberFormat="1" applyFont="1" applyBorder="1" applyAlignment="1" applyProtection="1">
      <alignment horizontal="right"/>
      <protection hidden="1"/>
    </xf>
    <xf numFmtId="180" fontId="0" fillId="24" borderId="0" xfId="42" applyNumberFormat="1" applyFont="1" applyFill="1" applyAlignment="1" applyProtection="1">
      <alignment/>
      <protection hidden="1"/>
    </xf>
    <xf numFmtId="180" fontId="0" fillId="24" borderId="0" xfId="0" applyNumberFormat="1" applyFill="1" applyAlignment="1" applyProtection="1">
      <alignment/>
      <protection hidden="1"/>
    </xf>
    <xf numFmtId="0" fontId="2" fillId="0" borderId="20" xfId="0" applyFont="1" applyBorder="1" applyAlignment="1" applyProtection="1">
      <alignment/>
      <protection locked="0"/>
    </xf>
    <xf numFmtId="0" fontId="2" fillId="0" borderId="20" xfId="0" applyNumberFormat="1" applyFont="1" applyBorder="1" applyAlignment="1" applyProtection="1">
      <alignment/>
      <protection locked="0"/>
    </xf>
    <xf numFmtId="0" fontId="2" fillId="0" borderId="20" xfId="0" applyNumberFormat="1" applyFont="1" applyBorder="1" applyAlignment="1" applyProtection="1">
      <alignment/>
      <protection locked="0"/>
    </xf>
    <xf numFmtId="0" fontId="1" fillId="0" borderId="27" xfId="0" applyNumberFormat="1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 locked="0"/>
    </xf>
    <xf numFmtId="0" fontId="1" fillId="0" borderId="33" xfId="0" applyNumberFormat="1" applyFont="1" applyBorder="1" applyAlignment="1" applyProtection="1">
      <alignment horizontal="center"/>
      <protection locked="0"/>
    </xf>
    <xf numFmtId="0" fontId="6" fillId="24" borderId="0" xfId="0" applyFont="1" applyFill="1" applyBorder="1" applyAlignment="1" applyProtection="1">
      <alignment horizontal="right"/>
      <protection locked="0"/>
    </xf>
    <xf numFmtId="0" fontId="2" fillId="24" borderId="34" xfId="0" applyFont="1" applyFill="1" applyBorder="1" applyAlignment="1" applyProtection="1">
      <alignment/>
      <protection locked="0"/>
    </xf>
    <xf numFmtId="0" fontId="2" fillId="0" borderId="34" xfId="0" applyFont="1" applyBorder="1" applyAlignment="1" applyProtection="1">
      <alignment/>
      <protection locked="0"/>
    </xf>
    <xf numFmtId="49" fontId="1" fillId="20" borderId="35" xfId="0" applyNumberFormat="1" applyFont="1" applyFill="1" applyBorder="1" applyAlignment="1" applyProtection="1">
      <alignment horizontal="center" wrapText="1"/>
      <protection locked="0"/>
    </xf>
    <xf numFmtId="0" fontId="0" fillId="0" borderId="34" xfId="0" applyBorder="1" applyAlignment="1" applyProtection="1">
      <alignment/>
      <protection locked="0"/>
    </xf>
    <xf numFmtId="0" fontId="1" fillId="20" borderId="36" xfId="0" applyFont="1" applyFill="1" applyBorder="1" applyAlignment="1" applyProtection="1">
      <alignment horizontal="center"/>
      <protection locked="0"/>
    </xf>
    <xf numFmtId="0" fontId="1" fillId="20" borderId="32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right"/>
      <protection locked="0"/>
    </xf>
    <xf numFmtId="0" fontId="2" fillId="0" borderId="20" xfId="0" applyNumberFormat="1" applyFont="1" applyBorder="1" applyAlignment="1" applyProtection="1">
      <alignment horizontal="right"/>
      <protection locked="0"/>
    </xf>
    <xf numFmtId="0" fontId="2" fillId="0" borderId="2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3" fillId="0" borderId="34" xfId="0" applyFont="1" applyBorder="1" applyAlignment="1" applyProtection="1">
      <alignment/>
      <protection locked="0"/>
    </xf>
    <xf numFmtId="0" fontId="1" fillId="0" borderId="20" xfId="0" applyNumberFormat="1" applyFont="1" applyBorder="1" applyAlignment="1" applyProtection="1">
      <alignment/>
      <protection locked="0"/>
    </xf>
    <xf numFmtId="0" fontId="1" fillId="0" borderId="20" xfId="0" applyNumberFormat="1" applyFont="1" applyBorder="1" applyAlignment="1" applyProtection="1">
      <alignment horizontal="right"/>
      <protection locked="0"/>
    </xf>
    <xf numFmtId="3" fontId="7" fillId="0" borderId="27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" fillId="0" borderId="27" xfId="0" applyNumberFormat="1" applyFont="1" applyBorder="1" applyAlignment="1" applyProtection="1">
      <alignment horizontal="right"/>
      <protection/>
    </xf>
    <xf numFmtId="3" fontId="1" fillId="0" borderId="20" xfId="0" applyNumberFormat="1" applyFont="1" applyFill="1" applyBorder="1" applyAlignment="1" applyProtection="1">
      <alignment horizontal="right"/>
      <protection/>
    </xf>
    <xf numFmtId="3" fontId="1" fillId="0" borderId="21" xfId="0" applyNumberFormat="1" applyFont="1" applyFill="1" applyBorder="1" applyAlignment="1" applyProtection="1">
      <alignment horizontal="right"/>
      <protection/>
    </xf>
    <xf numFmtId="0" fontId="1" fillId="0" borderId="20" xfId="0" applyNumberFormat="1" applyFont="1" applyBorder="1" applyAlignment="1" applyProtection="1">
      <alignment/>
      <protection/>
    </xf>
    <xf numFmtId="0" fontId="1" fillId="0" borderId="20" xfId="0" applyNumberFormat="1" applyFont="1" applyBorder="1" applyAlignment="1" applyProtection="1">
      <alignment horizontal="right"/>
      <protection/>
    </xf>
    <xf numFmtId="3" fontId="2" fillId="0" borderId="20" xfId="0" applyNumberFormat="1" applyFont="1" applyFill="1" applyBorder="1" applyAlignment="1" applyProtection="1">
      <alignment horizontal="right"/>
      <protection/>
    </xf>
    <xf numFmtId="3" fontId="1" fillId="0" borderId="20" xfId="0" applyNumberFormat="1" applyFont="1" applyFill="1" applyBorder="1" applyAlignment="1" applyProtection="1">
      <alignment horizontal="right"/>
      <protection/>
    </xf>
    <xf numFmtId="0" fontId="1" fillId="0" borderId="24" xfId="0" applyNumberFormat="1" applyFont="1" applyBorder="1" applyAlignment="1" applyProtection="1">
      <alignment/>
      <protection/>
    </xf>
    <xf numFmtId="0" fontId="1" fillId="0" borderId="24" xfId="0" applyNumberFormat="1" applyFont="1" applyBorder="1" applyAlignment="1" applyProtection="1">
      <alignment horizontal="right"/>
      <protection/>
    </xf>
    <xf numFmtId="3" fontId="1" fillId="0" borderId="24" xfId="0" applyNumberFormat="1" applyFont="1" applyBorder="1" applyAlignment="1" applyProtection="1">
      <alignment horizontal="right"/>
      <protection/>
    </xf>
    <xf numFmtId="3" fontId="1" fillId="0" borderId="32" xfId="0" applyNumberFormat="1" applyFont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/>
      <protection/>
    </xf>
    <xf numFmtId="0" fontId="2" fillId="0" borderId="20" xfId="0" applyNumberFormat="1" applyFont="1" applyBorder="1" applyAlignment="1" applyProtection="1">
      <alignment/>
      <protection/>
    </xf>
    <xf numFmtId="0" fontId="1" fillId="0" borderId="20" xfId="0" applyNumberFormat="1" applyFont="1" applyBorder="1" applyAlignment="1" applyProtection="1">
      <alignment/>
      <protection/>
    </xf>
    <xf numFmtId="3" fontId="7" fillId="0" borderId="27" xfId="0" applyNumberFormat="1" applyFont="1" applyFill="1" applyBorder="1" applyAlignment="1" applyProtection="1">
      <alignment horizontal="right"/>
      <protection/>
    </xf>
    <xf numFmtId="3" fontId="7" fillId="0" borderId="20" xfId="0" applyNumberFormat="1" applyFont="1" applyFill="1" applyBorder="1" applyAlignment="1" applyProtection="1">
      <alignment horizontal="right"/>
      <protection/>
    </xf>
    <xf numFmtId="3" fontId="1" fillId="0" borderId="20" xfId="0" applyNumberFormat="1" applyFont="1" applyBorder="1" applyAlignment="1" applyProtection="1">
      <alignment horizontal="right"/>
      <protection/>
    </xf>
    <xf numFmtId="3" fontId="1" fillId="0" borderId="30" xfId="0" applyNumberFormat="1" applyFont="1" applyBorder="1" applyAlignment="1" applyProtection="1">
      <alignment horizontal="right"/>
      <protection/>
    </xf>
    <xf numFmtId="180" fontId="0" fillId="24" borderId="0" xfId="42" applyNumberFormat="1" applyFont="1" applyFill="1" applyAlignment="1" applyProtection="1">
      <alignment/>
      <protection/>
    </xf>
    <xf numFmtId="180" fontId="0" fillId="24" borderId="0" xfId="0" applyNumberFormat="1" applyFill="1" applyAlignment="1" applyProtection="1">
      <alignment/>
      <protection/>
    </xf>
    <xf numFmtId="0" fontId="2" fillId="0" borderId="20" xfId="0" applyFont="1" applyBorder="1" applyAlignment="1" applyProtection="1">
      <alignment horizontal="right"/>
      <protection/>
    </xf>
    <xf numFmtId="0" fontId="1" fillId="0" borderId="20" xfId="0" applyFont="1" applyBorder="1" applyAlignment="1" applyProtection="1">
      <alignment horizontal="right"/>
      <protection/>
    </xf>
    <xf numFmtId="0" fontId="0" fillId="0" borderId="0" xfId="55" applyProtection="1">
      <alignment/>
      <protection locked="0"/>
    </xf>
    <xf numFmtId="0" fontId="4" fillId="24" borderId="0" xfId="55" applyFont="1" applyFill="1" applyAlignment="1" applyProtection="1">
      <alignment horizontal="left"/>
      <protection locked="0"/>
    </xf>
    <xf numFmtId="0" fontId="2" fillId="24" borderId="0" xfId="55" applyFont="1" applyFill="1" applyProtection="1">
      <alignment/>
      <protection locked="0"/>
    </xf>
    <xf numFmtId="49" fontId="1" fillId="20" borderId="37" xfId="55" applyNumberFormat="1" applyFont="1" applyFill="1" applyBorder="1" applyAlignment="1" applyProtection="1">
      <alignment horizontal="center" wrapText="1"/>
      <protection locked="0"/>
    </xf>
    <xf numFmtId="0" fontId="2" fillId="20" borderId="13" xfId="55" applyFont="1" applyFill="1" applyBorder="1" applyAlignment="1" applyProtection="1">
      <alignment horizontal="center"/>
      <protection locked="0"/>
    </xf>
    <xf numFmtId="0" fontId="2" fillId="20" borderId="14" xfId="55" applyFont="1" applyFill="1" applyBorder="1" applyAlignment="1" applyProtection="1">
      <alignment horizontal="center"/>
      <protection locked="0"/>
    </xf>
    <xf numFmtId="0" fontId="1" fillId="0" borderId="16" xfId="55" applyNumberFormat="1" applyFont="1" applyBorder="1" applyAlignment="1" applyProtection="1">
      <alignment horizontal="center"/>
      <protection locked="0"/>
    </xf>
    <xf numFmtId="0" fontId="1" fillId="0" borderId="16" xfId="55" applyFont="1" applyBorder="1" applyProtection="1">
      <alignment/>
      <protection locked="0"/>
    </xf>
    <xf numFmtId="0" fontId="1" fillId="0" borderId="17" xfId="55" applyNumberFormat="1" applyFont="1" applyBorder="1" applyAlignment="1" applyProtection="1">
      <alignment horizontal="center"/>
      <protection locked="0"/>
    </xf>
    <xf numFmtId="3" fontId="1" fillId="0" borderId="20" xfId="55" applyNumberFormat="1" applyFont="1" applyFill="1" applyBorder="1" applyAlignment="1" applyProtection="1">
      <alignment horizontal="right"/>
      <protection locked="0"/>
    </xf>
    <xf numFmtId="0" fontId="2" fillId="0" borderId="18" xfId="55" applyFont="1" applyBorder="1" applyAlignment="1" applyProtection="1">
      <alignment horizontal="center"/>
      <protection locked="0"/>
    </xf>
    <xf numFmtId="0" fontId="2" fillId="0" borderId="18" xfId="55" applyFont="1" applyBorder="1" applyProtection="1">
      <alignment/>
      <protection locked="0"/>
    </xf>
    <xf numFmtId="0" fontId="2" fillId="0" borderId="19" xfId="55" applyFont="1" applyBorder="1" applyAlignment="1" applyProtection="1">
      <alignment horizontal="center"/>
      <protection locked="0"/>
    </xf>
    <xf numFmtId="3" fontId="2" fillId="0" borderId="20" xfId="55" applyNumberFormat="1" applyFont="1" applyFill="1" applyBorder="1" applyAlignment="1" applyProtection="1">
      <alignment horizontal="right"/>
      <protection locked="0"/>
    </xf>
    <xf numFmtId="0" fontId="2" fillId="0" borderId="18" xfId="55" applyNumberFormat="1" applyFont="1" applyBorder="1" applyAlignment="1" applyProtection="1">
      <alignment horizontal="center"/>
      <protection locked="0"/>
    </xf>
    <xf numFmtId="0" fontId="2" fillId="0" borderId="18" xfId="55" applyFont="1" applyBorder="1" applyProtection="1">
      <alignment/>
      <protection locked="0"/>
    </xf>
    <xf numFmtId="0" fontId="2" fillId="0" borderId="19" xfId="55" applyNumberFormat="1" applyFont="1" applyBorder="1" applyAlignment="1" applyProtection="1">
      <alignment horizontal="center"/>
      <protection locked="0"/>
    </xf>
    <xf numFmtId="0" fontId="1" fillId="0" borderId="18" xfId="55" applyNumberFormat="1" applyFont="1" applyBorder="1" applyAlignment="1" applyProtection="1">
      <alignment horizontal="center"/>
      <protection locked="0"/>
    </xf>
    <xf numFmtId="0" fontId="1" fillId="0" borderId="18" xfId="55" applyFont="1" applyBorder="1" applyProtection="1">
      <alignment/>
      <protection locked="0"/>
    </xf>
    <xf numFmtId="0" fontId="1" fillId="0" borderId="19" xfId="55" applyNumberFormat="1" applyFont="1" applyBorder="1" applyAlignment="1" applyProtection="1">
      <alignment horizontal="center"/>
      <protection locked="0"/>
    </xf>
    <xf numFmtId="0" fontId="2" fillId="0" borderId="18" xfId="55" applyNumberFormat="1" applyFont="1" applyBorder="1" applyAlignment="1" applyProtection="1">
      <alignment horizontal="center"/>
      <protection locked="0"/>
    </xf>
    <xf numFmtId="0" fontId="2" fillId="0" borderId="19" xfId="55" applyNumberFormat="1" applyFont="1" applyBorder="1" applyAlignment="1" applyProtection="1">
      <alignment horizontal="center"/>
      <protection locked="0"/>
    </xf>
    <xf numFmtId="0" fontId="1" fillId="0" borderId="19" xfId="55" applyNumberFormat="1" applyFont="1" applyBorder="1" applyAlignment="1" applyProtection="1">
      <alignment horizontal="center"/>
      <protection locked="0"/>
    </xf>
    <xf numFmtId="0" fontId="1" fillId="0" borderId="22" xfId="55" applyNumberFormat="1" applyFont="1" applyBorder="1" applyAlignment="1" applyProtection="1">
      <alignment horizontal="center"/>
      <protection locked="0"/>
    </xf>
    <xf numFmtId="0" fontId="1" fillId="0" borderId="22" xfId="55" applyFont="1" applyBorder="1" applyProtection="1">
      <alignment/>
      <protection locked="0"/>
    </xf>
    <xf numFmtId="0" fontId="1" fillId="0" borderId="23" xfId="55" applyNumberFormat="1" applyFont="1" applyBorder="1" applyAlignment="1" applyProtection="1">
      <alignment horizontal="center"/>
      <protection locked="0"/>
    </xf>
    <xf numFmtId="3" fontId="1" fillId="0" borderId="24" xfId="55" applyNumberFormat="1" applyFont="1" applyBorder="1" applyAlignment="1" applyProtection="1">
      <alignment horizontal="right"/>
      <protection locked="0"/>
    </xf>
    <xf numFmtId="0" fontId="13" fillId="0" borderId="31" xfId="55" applyFont="1" applyBorder="1" applyProtection="1">
      <alignment/>
      <protection locked="0"/>
    </xf>
    <xf numFmtId="49" fontId="1" fillId="20" borderId="11" xfId="55" applyNumberFormat="1" applyFont="1" applyFill="1" applyBorder="1" applyAlignment="1" applyProtection="1">
      <alignment horizontal="center" wrapText="1"/>
      <protection locked="0"/>
    </xf>
    <xf numFmtId="0" fontId="1" fillId="20" borderId="11" xfId="55" applyFont="1" applyFill="1" applyBorder="1" applyAlignment="1" applyProtection="1">
      <alignment horizontal="center"/>
      <protection locked="0"/>
    </xf>
    <xf numFmtId="0" fontId="2" fillId="20" borderId="37" xfId="55" applyFont="1" applyFill="1" applyBorder="1" applyAlignment="1" applyProtection="1">
      <alignment horizontal="center"/>
      <protection locked="0"/>
    </xf>
    <xf numFmtId="0" fontId="2" fillId="20" borderId="38" xfId="55" applyFont="1" applyFill="1" applyBorder="1" applyAlignment="1" applyProtection="1">
      <alignment horizontal="center"/>
      <protection locked="0"/>
    </xf>
    <xf numFmtId="3" fontId="1" fillId="0" borderId="20" xfId="55" applyNumberFormat="1" applyFont="1" applyFill="1" applyBorder="1" applyAlignment="1" applyProtection="1">
      <alignment horizontal="right"/>
      <protection locked="0"/>
    </xf>
    <xf numFmtId="49" fontId="1" fillId="20" borderId="39" xfId="55" applyNumberFormat="1" applyFont="1" applyFill="1" applyBorder="1" applyAlignment="1" applyProtection="1">
      <alignment horizontal="center" wrapText="1"/>
      <protection locked="0"/>
    </xf>
    <xf numFmtId="3" fontId="1" fillId="0" borderId="20" xfId="55" applyNumberFormat="1" applyFont="1" applyFill="1" applyBorder="1" applyAlignment="1" applyProtection="1">
      <alignment horizontal="right"/>
      <protection/>
    </xf>
    <xf numFmtId="3" fontId="1" fillId="0" borderId="40" xfId="55" applyNumberFormat="1" applyFont="1" applyFill="1" applyBorder="1" applyAlignment="1" applyProtection="1">
      <alignment horizontal="right"/>
      <protection/>
    </xf>
    <xf numFmtId="3" fontId="1" fillId="0" borderId="21" xfId="55" applyNumberFormat="1" applyFont="1" applyFill="1" applyBorder="1" applyAlignment="1" applyProtection="1">
      <alignment horizontal="right"/>
      <protection/>
    </xf>
    <xf numFmtId="3" fontId="2" fillId="0" borderId="20" xfId="55" applyNumberFormat="1" applyFont="1" applyFill="1" applyBorder="1" applyAlignment="1" applyProtection="1">
      <alignment horizontal="right"/>
      <protection/>
    </xf>
    <xf numFmtId="3" fontId="2" fillId="23" borderId="20" xfId="55" applyNumberFormat="1" applyFont="1" applyFill="1" applyBorder="1" applyAlignment="1" applyProtection="1">
      <alignment horizontal="right"/>
      <protection/>
    </xf>
    <xf numFmtId="3" fontId="2" fillId="0" borderId="40" xfId="55" applyNumberFormat="1" applyFont="1" applyFill="1" applyBorder="1" applyAlignment="1" applyProtection="1">
      <alignment horizontal="right"/>
      <protection/>
    </xf>
    <xf numFmtId="3" fontId="2" fillId="0" borderId="21" xfId="55" applyNumberFormat="1" applyFont="1" applyFill="1" applyBorder="1" applyAlignment="1" applyProtection="1">
      <alignment horizontal="right"/>
      <protection/>
    </xf>
    <xf numFmtId="3" fontId="1" fillId="0" borderId="24" xfId="55" applyNumberFormat="1" applyFont="1" applyBorder="1" applyAlignment="1" applyProtection="1">
      <alignment horizontal="right"/>
      <protection/>
    </xf>
    <xf numFmtId="3" fontId="1" fillId="23" borderId="24" xfId="55" applyNumberFormat="1" applyFont="1" applyFill="1" applyBorder="1" applyAlignment="1" applyProtection="1">
      <alignment horizontal="right"/>
      <protection/>
    </xf>
    <xf numFmtId="3" fontId="1" fillId="0" borderId="36" xfId="55" applyNumberFormat="1" applyFont="1" applyBorder="1" applyAlignment="1" applyProtection="1">
      <alignment horizontal="right"/>
      <protection/>
    </xf>
    <xf numFmtId="3" fontId="1" fillId="0" borderId="32" xfId="55" applyNumberFormat="1" applyFont="1" applyBorder="1" applyAlignment="1" applyProtection="1">
      <alignment horizontal="right"/>
      <protection/>
    </xf>
    <xf numFmtId="3" fontId="1" fillId="0" borderId="41" xfId="55" applyNumberFormat="1" applyFont="1" applyFill="1" applyBorder="1" applyAlignment="1" applyProtection="1">
      <alignment horizontal="right"/>
      <protection/>
    </xf>
    <xf numFmtId="3" fontId="2" fillId="0" borderId="42" xfId="55" applyNumberFormat="1" applyFont="1" applyFill="1" applyBorder="1" applyAlignment="1" applyProtection="1">
      <alignment horizontal="right"/>
      <protection/>
    </xf>
    <xf numFmtId="3" fontId="1" fillId="0" borderId="42" xfId="55" applyNumberFormat="1" applyFont="1" applyFill="1" applyBorder="1" applyAlignment="1" applyProtection="1">
      <alignment horizontal="right"/>
      <protection/>
    </xf>
    <xf numFmtId="3" fontId="1" fillId="0" borderId="42" xfId="55" applyNumberFormat="1" applyFont="1" applyFill="1" applyBorder="1" applyAlignment="1" applyProtection="1">
      <alignment horizontal="right"/>
      <protection/>
    </xf>
    <xf numFmtId="3" fontId="1" fillId="0" borderId="15" xfId="55" applyNumberFormat="1" applyFont="1" applyBorder="1" applyAlignment="1" applyProtection="1">
      <alignment horizontal="right"/>
      <protection/>
    </xf>
    <xf numFmtId="3" fontId="2" fillId="0" borderId="43" xfId="55" applyNumberFormat="1" applyFont="1" applyFill="1" applyBorder="1" applyAlignment="1" applyProtection="1">
      <alignment horizontal="right"/>
      <protection/>
    </xf>
    <xf numFmtId="0" fontId="19" fillId="23" borderId="39" xfId="0" applyFont="1" applyFill="1" applyBorder="1" applyAlignment="1">
      <alignment/>
    </xf>
    <xf numFmtId="0" fontId="19" fillId="0" borderId="0" xfId="0" applyFont="1" applyAlignment="1">
      <alignment/>
    </xf>
    <xf numFmtId="0" fontId="19" fillId="23" borderId="39" xfId="0" applyFont="1" applyFill="1" applyBorder="1" applyAlignment="1">
      <alignment vertical="top"/>
    </xf>
    <xf numFmtId="0" fontId="20" fillId="23" borderId="0" xfId="0" applyFont="1" applyFill="1" applyBorder="1" applyAlignment="1">
      <alignment vertical="top"/>
    </xf>
    <xf numFmtId="0" fontId="19" fillId="23" borderId="0" xfId="0" applyFont="1" applyFill="1" applyBorder="1" applyAlignment="1">
      <alignment vertical="top"/>
    </xf>
    <xf numFmtId="0" fontId="19" fillId="23" borderId="44" xfId="0" applyFont="1" applyFill="1" applyBorder="1" applyAlignment="1">
      <alignment vertical="top"/>
    </xf>
    <xf numFmtId="0" fontId="19" fillId="23" borderId="13" xfId="0" applyFont="1" applyFill="1" applyBorder="1" applyAlignment="1">
      <alignment vertical="top"/>
    </xf>
    <xf numFmtId="3" fontId="1" fillId="0" borderId="27" xfId="0" applyNumberFormat="1" applyFont="1" applyBorder="1" applyAlignment="1" applyProtection="1">
      <alignment horizontal="right"/>
      <protection/>
    </xf>
    <xf numFmtId="3" fontId="1" fillId="0" borderId="20" xfId="0" applyNumberFormat="1" applyFont="1" applyFill="1" applyBorder="1" applyAlignment="1" applyProtection="1">
      <alignment/>
      <protection/>
    </xf>
    <xf numFmtId="3" fontId="2" fillId="0" borderId="20" xfId="0" applyNumberFormat="1" applyFont="1" applyFill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/>
      <protection/>
    </xf>
    <xf numFmtId="3" fontId="1" fillId="0" borderId="24" xfId="0" applyNumberFormat="1" applyFont="1" applyBorder="1" applyAlignment="1" applyProtection="1">
      <alignment/>
      <protection/>
    </xf>
    <xf numFmtId="0" fontId="1" fillId="20" borderId="12" xfId="0" applyFont="1" applyFill="1" applyBorder="1" applyAlignment="1" applyProtection="1">
      <alignment horizontal="center" vertical="center" wrapText="1"/>
      <protection locked="0"/>
    </xf>
    <xf numFmtId="0" fontId="1" fillId="20" borderId="10" xfId="0" applyFont="1" applyFill="1" applyBorder="1" applyAlignment="1" applyProtection="1">
      <alignment horizontal="center" vertical="center"/>
      <protection locked="0"/>
    </xf>
    <xf numFmtId="0" fontId="1" fillId="20" borderId="11" xfId="0" applyFont="1" applyFill="1" applyBorder="1" applyAlignment="1" applyProtection="1">
      <alignment horizontal="center" vertical="center" wrapText="1"/>
      <protection locked="0"/>
    </xf>
    <xf numFmtId="0" fontId="19" fillId="23" borderId="0" xfId="0" applyFont="1" applyFill="1" applyBorder="1" applyAlignment="1">
      <alignment horizontal="left" vertical="top"/>
    </xf>
    <xf numFmtId="0" fontId="19" fillId="23" borderId="44" xfId="0" applyFont="1" applyFill="1" applyBorder="1" applyAlignment="1">
      <alignment horizontal="left" vertical="top"/>
    </xf>
    <xf numFmtId="0" fontId="19" fillId="23" borderId="0" xfId="0" applyFont="1" applyFill="1" applyBorder="1" applyAlignment="1">
      <alignment horizontal="left" vertical="top" wrapText="1"/>
    </xf>
    <xf numFmtId="0" fontId="19" fillId="23" borderId="44" xfId="0" applyFont="1" applyFill="1" applyBorder="1" applyAlignment="1">
      <alignment horizontal="left" vertical="top" wrapText="1"/>
    </xf>
    <xf numFmtId="0" fontId="20" fillId="23" borderId="0" xfId="0" applyFont="1" applyFill="1" applyBorder="1" applyAlignment="1">
      <alignment horizontal="center"/>
    </xf>
    <xf numFmtId="0" fontId="20" fillId="23" borderId="44" xfId="0" applyFont="1" applyFill="1" applyBorder="1" applyAlignment="1">
      <alignment horizontal="center"/>
    </xf>
    <xf numFmtId="0" fontId="19" fillId="23" borderId="45" xfId="0" applyFont="1" applyFill="1" applyBorder="1" applyAlignment="1">
      <alignment horizontal="left" vertical="top" wrapText="1"/>
    </xf>
    <xf numFmtId="0" fontId="19" fillId="23" borderId="46" xfId="0" applyFont="1" applyFill="1" applyBorder="1" applyAlignment="1">
      <alignment horizontal="left" vertical="top" wrapText="1"/>
    </xf>
    <xf numFmtId="0" fontId="9" fillId="24" borderId="0" xfId="0" applyFont="1" applyFill="1" applyAlignment="1" applyProtection="1">
      <alignment horizontal="center" wrapText="1"/>
      <protection locked="0"/>
    </xf>
    <xf numFmtId="0" fontId="9" fillId="24" borderId="0" xfId="0" applyFont="1" applyFill="1" applyAlignment="1" applyProtection="1">
      <alignment horizontal="left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0" fillId="24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20" borderId="10" xfId="0" applyFont="1" applyFill="1" applyBorder="1" applyAlignment="1" applyProtection="1">
      <alignment horizontal="center" vertical="center" wrapText="1"/>
      <protection locked="0"/>
    </xf>
    <xf numFmtId="0" fontId="1" fillId="20" borderId="11" xfId="0" applyFont="1" applyFill="1" applyBorder="1" applyAlignment="1" applyProtection="1">
      <alignment horizontal="center" vertical="center"/>
      <protection locked="0"/>
    </xf>
    <xf numFmtId="0" fontId="1" fillId="20" borderId="12" xfId="0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 horizontal="center" wrapText="1"/>
      <protection locked="0"/>
    </xf>
    <xf numFmtId="0" fontId="1" fillId="20" borderId="11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20" borderId="47" xfId="0" applyFont="1" applyFill="1" applyBorder="1" applyAlignment="1" applyProtection="1">
      <alignment horizontal="center" wrapText="1"/>
      <protection locked="0"/>
    </xf>
    <xf numFmtId="0" fontId="15" fillId="0" borderId="48" xfId="0" applyFont="1" applyBorder="1" applyAlignment="1" applyProtection="1">
      <alignment horizontal="center" wrapText="1"/>
      <protection locked="0"/>
    </xf>
    <xf numFmtId="0" fontId="15" fillId="0" borderId="49" xfId="0" applyFont="1" applyBorder="1" applyAlignment="1" applyProtection="1">
      <alignment horizontal="center" wrapText="1"/>
      <protection locked="0"/>
    </xf>
    <xf numFmtId="0" fontId="15" fillId="0" borderId="13" xfId="0" applyFont="1" applyBorder="1" applyAlignment="1" applyProtection="1">
      <alignment horizontal="center" wrapText="1"/>
      <protection locked="0"/>
    </xf>
    <xf numFmtId="0" fontId="15" fillId="0" borderId="45" xfId="0" applyFont="1" applyBorder="1" applyAlignment="1" applyProtection="1">
      <alignment horizontal="center" wrapText="1"/>
      <protection locked="0"/>
    </xf>
    <xf numFmtId="0" fontId="15" fillId="0" borderId="46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Alignment="1" applyProtection="1">
      <alignment wrapText="1"/>
      <protection locked="0"/>
    </xf>
    <xf numFmtId="0" fontId="17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9" fillId="24" borderId="0" xfId="0" applyFont="1" applyFill="1" applyAlignment="1" applyProtection="1">
      <alignment horizontal="left" wrapText="1"/>
      <protection/>
    </xf>
    <xf numFmtId="0" fontId="6" fillId="24" borderId="0" xfId="0" applyFont="1" applyFill="1" applyBorder="1" applyAlignment="1" applyProtection="1">
      <alignment horizontal="right"/>
      <protection locked="0"/>
    </xf>
    <xf numFmtId="0" fontId="18" fillId="21" borderId="48" xfId="0" applyFont="1" applyFill="1" applyBorder="1" applyAlignment="1" applyProtection="1">
      <alignment horizontal="center" wrapText="1"/>
      <protection locked="0"/>
    </xf>
    <xf numFmtId="0" fontId="18" fillId="21" borderId="49" xfId="0" applyFont="1" applyFill="1" applyBorder="1" applyAlignment="1" applyProtection="1">
      <alignment horizontal="center" wrapText="1"/>
      <protection locked="0"/>
    </xf>
    <xf numFmtId="0" fontId="18" fillId="21" borderId="45" xfId="0" applyFont="1" applyFill="1" applyBorder="1" applyAlignment="1" applyProtection="1">
      <alignment horizontal="center" wrapText="1"/>
      <protection locked="0"/>
    </xf>
    <xf numFmtId="0" fontId="18" fillId="21" borderId="46" xfId="0" applyFont="1" applyFill="1" applyBorder="1" applyAlignment="1" applyProtection="1">
      <alignment horizontal="center" wrapText="1"/>
      <protection locked="0"/>
    </xf>
    <xf numFmtId="0" fontId="1" fillId="20" borderId="47" xfId="0" applyFont="1" applyFill="1" applyBorder="1" applyAlignment="1" applyProtection="1">
      <alignment horizontal="center" wrapText="1"/>
      <protection locked="0"/>
    </xf>
    <xf numFmtId="0" fontId="1" fillId="20" borderId="39" xfId="0" applyFont="1" applyFill="1" applyBorder="1" applyAlignment="1" applyProtection="1">
      <alignment horizontal="center" wrapText="1"/>
      <protection locked="0"/>
    </xf>
    <xf numFmtId="0" fontId="0" fillId="0" borderId="50" xfId="0" applyBorder="1" applyAlignment="1" applyProtection="1">
      <alignment horizontal="center"/>
      <protection locked="0"/>
    </xf>
    <xf numFmtId="0" fontId="6" fillId="24" borderId="0" xfId="0" applyFont="1" applyFill="1" applyAlignment="1" applyProtection="1">
      <alignment horizontal="right"/>
      <protection locked="0"/>
    </xf>
    <xf numFmtId="0" fontId="1" fillId="20" borderId="51" xfId="0" applyFont="1" applyFill="1" applyBorder="1" applyAlignment="1" applyProtection="1">
      <alignment horizontal="center" wrapText="1"/>
      <protection locked="0"/>
    </xf>
    <xf numFmtId="0" fontId="1" fillId="20" borderId="52" xfId="0" applyFont="1" applyFill="1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/>
      <protection locked="0"/>
    </xf>
    <xf numFmtId="0" fontId="5" fillId="21" borderId="53" xfId="0" applyFont="1" applyFill="1" applyBorder="1" applyAlignment="1" applyProtection="1">
      <alignment horizontal="center" wrapText="1"/>
      <protection locked="0"/>
    </xf>
    <xf numFmtId="0" fontId="5" fillId="21" borderId="48" xfId="0" applyFont="1" applyFill="1" applyBorder="1" applyAlignment="1" applyProtection="1">
      <alignment horizontal="center" wrapText="1"/>
      <protection locked="0"/>
    </xf>
    <xf numFmtId="0" fontId="5" fillId="21" borderId="49" xfId="0" applyFont="1" applyFill="1" applyBorder="1" applyAlignment="1" applyProtection="1">
      <alignment horizontal="center" wrapText="1"/>
      <protection locked="0"/>
    </xf>
    <xf numFmtId="0" fontId="5" fillId="21" borderId="54" xfId="0" applyFont="1" applyFill="1" applyBorder="1" applyAlignment="1" applyProtection="1">
      <alignment horizontal="center" wrapText="1"/>
      <protection locked="0"/>
    </xf>
    <xf numFmtId="0" fontId="5" fillId="21" borderId="45" xfId="0" applyFont="1" applyFill="1" applyBorder="1" applyAlignment="1" applyProtection="1">
      <alignment horizontal="center" wrapText="1"/>
      <protection locked="0"/>
    </xf>
    <xf numFmtId="0" fontId="5" fillId="21" borderId="46" xfId="0" applyFont="1" applyFill="1" applyBorder="1" applyAlignment="1" applyProtection="1">
      <alignment horizontal="center" wrapText="1"/>
      <protection locked="0"/>
    </xf>
    <xf numFmtId="0" fontId="10" fillId="0" borderId="45" xfId="0" applyFont="1" applyBorder="1" applyAlignment="1" applyProtection="1">
      <alignment horizontal="left" wrapText="1"/>
      <protection locked="0"/>
    </xf>
    <xf numFmtId="0" fontId="9" fillId="24" borderId="45" xfId="0" applyFont="1" applyFill="1" applyBorder="1" applyAlignment="1" applyProtection="1">
      <alignment horizontal="center" wrapText="1"/>
      <protection locked="0"/>
    </xf>
    <xf numFmtId="0" fontId="1" fillId="20" borderId="47" xfId="55" applyFont="1" applyFill="1" applyBorder="1" applyAlignment="1" applyProtection="1">
      <alignment horizontal="center" vertical="center" wrapText="1"/>
      <protection locked="0"/>
    </xf>
    <xf numFmtId="0" fontId="1" fillId="20" borderId="48" xfId="55" applyFont="1" applyFill="1" applyBorder="1" applyAlignment="1" applyProtection="1">
      <alignment horizontal="center" vertical="center" wrapText="1"/>
      <protection locked="0"/>
    </xf>
    <xf numFmtId="0" fontId="1" fillId="20" borderId="49" xfId="55" applyFont="1" applyFill="1" applyBorder="1" applyAlignment="1" applyProtection="1">
      <alignment horizontal="center" vertical="center" wrapText="1"/>
      <protection locked="0"/>
    </xf>
    <xf numFmtId="0" fontId="1" fillId="20" borderId="39" xfId="55" applyFont="1" applyFill="1" applyBorder="1" applyAlignment="1" applyProtection="1">
      <alignment horizontal="center" vertical="center" wrapText="1"/>
      <protection locked="0"/>
    </xf>
    <xf numFmtId="0" fontId="1" fillId="20" borderId="0" xfId="55" applyFont="1" applyFill="1" applyBorder="1" applyAlignment="1" applyProtection="1">
      <alignment horizontal="center" vertical="center" wrapText="1"/>
      <protection locked="0"/>
    </xf>
    <xf numFmtId="0" fontId="1" fillId="20" borderId="44" xfId="55" applyFont="1" applyFill="1" applyBorder="1" applyAlignment="1" applyProtection="1">
      <alignment horizontal="center" vertical="center" wrapText="1"/>
      <protection locked="0"/>
    </xf>
    <xf numFmtId="0" fontId="1" fillId="20" borderId="13" xfId="55" applyFont="1" applyFill="1" applyBorder="1" applyAlignment="1" applyProtection="1">
      <alignment horizontal="center" vertical="center" wrapText="1"/>
      <protection locked="0"/>
    </xf>
    <xf numFmtId="0" fontId="1" fillId="20" borderId="45" xfId="55" applyFont="1" applyFill="1" applyBorder="1" applyAlignment="1" applyProtection="1">
      <alignment horizontal="center" vertical="center" wrapText="1"/>
      <protection locked="0"/>
    </xf>
    <xf numFmtId="0" fontId="1" fillId="20" borderId="46" xfId="55" applyFont="1" applyFill="1" applyBorder="1" applyAlignment="1" applyProtection="1">
      <alignment horizontal="center" vertical="center" wrapText="1"/>
      <protection locked="0"/>
    </xf>
    <xf numFmtId="0" fontId="4" fillId="20" borderId="47" xfId="55" applyFont="1" applyFill="1" applyBorder="1" applyAlignment="1" applyProtection="1">
      <alignment horizontal="center" wrapText="1"/>
      <protection locked="0"/>
    </xf>
    <xf numFmtId="0" fontId="4" fillId="20" borderId="48" xfId="55" applyFont="1" applyFill="1" applyBorder="1" applyAlignment="1" applyProtection="1">
      <alignment horizontal="center" wrapText="1"/>
      <protection locked="0"/>
    </xf>
    <xf numFmtId="0" fontId="4" fillId="20" borderId="49" xfId="55" applyFont="1" applyFill="1" applyBorder="1" applyAlignment="1" applyProtection="1">
      <alignment horizontal="center" wrapText="1"/>
      <protection locked="0"/>
    </xf>
    <xf numFmtId="0" fontId="4" fillId="20" borderId="13" xfId="55" applyFont="1" applyFill="1" applyBorder="1" applyAlignment="1" applyProtection="1">
      <alignment horizontal="center" wrapText="1"/>
      <protection locked="0"/>
    </xf>
    <xf numFmtId="0" fontId="4" fillId="20" borderId="45" xfId="55" applyFont="1" applyFill="1" applyBorder="1" applyAlignment="1" applyProtection="1">
      <alignment horizontal="center" wrapText="1"/>
      <protection locked="0"/>
    </xf>
    <xf numFmtId="0" fontId="4" fillId="20" borderId="46" xfId="55" applyFont="1" applyFill="1" applyBorder="1" applyAlignment="1" applyProtection="1">
      <alignment horizontal="center" wrapText="1"/>
      <protection locked="0"/>
    </xf>
    <xf numFmtId="0" fontId="1" fillId="20" borderId="10" xfId="55" applyFont="1" applyFill="1" applyBorder="1" applyAlignment="1" applyProtection="1">
      <alignment horizontal="center" vertical="center" wrapText="1"/>
      <protection locked="0"/>
    </xf>
    <xf numFmtId="0" fontId="1" fillId="20" borderId="11" xfId="55" applyFont="1" applyFill="1" applyBorder="1" applyAlignment="1" applyProtection="1">
      <alignment horizontal="center" vertical="center" wrapText="1"/>
      <protection locked="0"/>
    </xf>
    <xf numFmtId="0" fontId="15" fillId="0" borderId="48" xfId="55" applyFont="1" applyBorder="1" applyAlignment="1" applyProtection="1">
      <alignment horizontal="center" wrapText="1"/>
      <protection locked="0"/>
    </xf>
    <xf numFmtId="0" fontId="0" fillId="0" borderId="48" xfId="55" applyBorder="1" applyAlignment="1" applyProtection="1">
      <alignment horizontal="center" wrapText="1"/>
      <protection locked="0"/>
    </xf>
    <xf numFmtId="0" fontId="15" fillId="0" borderId="13" xfId="55" applyFont="1" applyBorder="1" applyAlignment="1" applyProtection="1">
      <alignment horizontal="center" wrapText="1"/>
      <protection locked="0"/>
    </xf>
    <xf numFmtId="0" fontId="15" fillId="0" borderId="45" xfId="55" applyFont="1" applyBorder="1" applyAlignment="1" applyProtection="1">
      <alignment horizontal="center" wrapText="1"/>
      <protection locked="0"/>
    </xf>
    <xf numFmtId="0" fontId="0" fillId="0" borderId="45" xfId="55" applyBorder="1" applyAlignment="1" applyProtection="1">
      <alignment horizontal="center" wrapText="1"/>
      <protection locked="0"/>
    </xf>
    <xf numFmtId="0" fontId="0" fillId="0" borderId="49" xfId="55" applyBorder="1" applyAlignment="1" applyProtection="1">
      <alignment horizontal="center" wrapText="1"/>
      <protection locked="0"/>
    </xf>
    <xf numFmtId="0" fontId="0" fillId="0" borderId="46" xfId="55" applyBorder="1" applyAlignment="1" applyProtection="1">
      <alignment horizontal="center" wrapText="1"/>
      <protection locked="0"/>
    </xf>
    <xf numFmtId="0" fontId="1" fillId="20" borderId="14" xfId="55" applyFont="1" applyFill="1" applyBorder="1" applyAlignment="1" applyProtection="1">
      <alignment horizontal="center" vertical="center" wrapText="1"/>
      <protection locked="0"/>
    </xf>
    <xf numFmtId="0" fontId="5" fillId="24" borderId="0" xfId="55" applyFont="1" applyFill="1" applyBorder="1" applyAlignment="1" applyProtection="1">
      <alignment horizontal="center" wrapText="1"/>
      <protection locked="0"/>
    </xf>
    <xf numFmtId="0" fontId="0" fillId="24" borderId="0" xfId="55" applyFill="1" applyAlignment="1" applyProtection="1">
      <alignment wrapText="1"/>
      <protection locked="0"/>
    </xf>
    <xf numFmtId="0" fontId="0" fillId="0" borderId="0" xfId="55" applyAlignment="1" applyProtection="1">
      <alignment wrapText="1"/>
      <protection locked="0"/>
    </xf>
    <xf numFmtId="0" fontId="6" fillId="24" borderId="45" xfId="55" applyFont="1" applyFill="1" applyBorder="1" applyAlignment="1" applyProtection="1">
      <alignment horizontal="right"/>
      <protection locked="0"/>
    </xf>
    <xf numFmtId="0" fontId="6" fillId="24" borderId="0" xfId="55" applyFont="1" applyFill="1" applyAlignment="1" applyProtection="1">
      <alignment horizontal="right"/>
      <protection locked="0"/>
    </xf>
    <xf numFmtId="0" fontId="1" fillId="20" borderId="12" xfId="55" applyFont="1" applyFill="1" applyBorder="1" applyAlignment="1" applyProtection="1">
      <alignment horizontal="center" vertical="center" wrapText="1"/>
      <protection locked="0"/>
    </xf>
    <xf numFmtId="0" fontId="1" fillId="20" borderId="10" xfId="55" applyFont="1" applyFill="1" applyBorder="1" applyAlignment="1" applyProtection="1">
      <alignment horizontal="center" vertical="center"/>
      <protection locked="0"/>
    </xf>
    <xf numFmtId="0" fontId="1" fillId="20" borderId="11" xfId="55" applyFont="1" applyFill="1" applyBorder="1" applyAlignment="1" applyProtection="1">
      <alignment horizontal="center" vertical="center"/>
      <protection locked="0"/>
    </xf>
    <xf numFmtId="0" fontId="1" fillId="20" borderId="14" xfId="55" applyFont="1" applyFill="1" applyBorder="1" applyAlignment="1" applyProtection="1">
      <alignment horizontal="center" vertical="center"/>
      <protection locked="0"/>
    </xf>
    <xf numFmtId="0" fontId="9" fillId="24" borderId="0" xfId="0" applyFont="1" applyFill="1" applyAlignment="1" applyProtection="1">
      <alignment horizontal="center" wrapText="1"/>
      <protection/>
    </xf>
    <xf numFmtId="0" fontId="1" fillId="20" borderId="12" xfId="55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ida\Application%20Data\Microsoft\Excel\ZA%20INSTRUKCIJE%20PP%20NAMJENE...%201-22.2.2008.Konacni%20iznosi%20nakon%20komisije,%20za%20drugo%20citanje%20parl.%20%20BUDZET,%20hrv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ele\Tabele%20l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UVOD cl 1."/>
      <sheetName val="PRIHODI cl 2"/>
      <sheetName val="UKUPNO "/>
      <sheetName val="Bilanca"/>
      <sheetName val="RASHODI PO KORIS cl 3"/>
      <sheetName val="DETALJNI PRIKAZ"/>
      <sheetName val="IZRAV.TRANS. I REZERVA"/>
      <sheetName val="ZAPOSLJAVANJE"/>
      <sheetName val="VISEGOD.KAP.ULAGANJA"/>
      <sheetName val="OTPLATA DUGA"/>
      <sheetName val="Sheet1"/>
      <sheetName val="Sheet2"/>
      <sheetName val="Sheet3"/>
    </sheetNames>
    <sheetDataSet>
      <sheetData sheetId="2">
        <row r="66">
          <cell r="F66">
            <v>261930718</v>
          </cell>
        </row>
        <row r="67">
          <cell r="F67">
            <v>1186357560</v>
          </cell>
        </row>
      </sheetData>
      <sheetData sheetId="5">
        <row r="88">
          <cell r="I88">
            <v>11659125</v>
          </cell>
        </row>
        <row r="98">
          <cell r="I98">
            <v>16689218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 1"/>
      <sheetName val="Tabela 2"/>
      <sheetName val="Tabela 3"/>
      <sheetName val="Tabela 4"/>
      <sheetName val="Tabela 4 (2)"/>
      <sheetName val="Tabela 4 (3)"/>
      <sheetName val="Tabela 4 (4)"/>
      <sheetName val="Tabela 4 (5)"/>
      <sheetName val="Tabela 5"/>
      <sheetName val="kontrola"/>
      <sheetName val="konta ISFU"/>
    </sheetNames>
    <sheetDataSet>
      <sheetData sheetId="0">
        <row r="69">
          <cell r="D69">
            <v>0</v>
          </cell>
        </row>
        <row r="96">
          <cell r="D9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4"/>
  <sheetViews>
    <sheetView showGridLines="0" tabSelected="1" zoomScale="125" zoomScaleNormal="125" zoomScaleSheetLayoutView="100" workbookViewId="0" topLeftCell="A1">
      <selection activeCell="B3" sqref="B3:J3"/>
    </sheetView>
  </sheetViews>
  <sheetFormatPr defaultColWidth="9.140625" defaultRowHeight="12.75"/>
  <cols>
    <col min="1" max="1" width="6.28125" style="177" customWidth="1"/>
    <col min="2" max="16384" width="8.8515625" style="177" customWidth="1"/>
  </cols>
  <sheetData>
    <row r="1" spans="1:10" ht="15.75" customHeight="1">
      <c r="A1" s="176"/>
      <c r="B1" s="195" t="s">
        <v>100</v>
      </c>
      <c r="C1" s="195"/>
      <c r="D1" s="195"/>
      <c r="E1" s="195"/>
      <c r="F1" s="195"/>
      <c r="G1" s="195"/>
      <c r="H1" s="195"/>
      <c r="I1" s="195"/>
      <c r="J1" s="196"/>
    </row>
    <row r="2" spans="1:10" ht="12">
      <c r="A2" s="178" t="s">
        <v>83</v>
      </c>
      <c r="B2" s="191" t="s">
        <v>62</v>
      </c>
      <c r="C2" s="191"/>
      <c r="D2" s="191"/>
      <c r="E2" s="191"/>
      <c r="F2" s="191"/>
      <c r="G2" s="191"/>
      <c r="H2" s="191"/>
      <c r="I2" s="191"/>
      <c r="J2" s="192"/>
    </row>
    <row r="3" spans="1:10" ht="24" customHeight="1">
      <c r="A3" s="178" t="s">
        <v>84</v>
      </c>
      <c r="B3" s="193" t="s">
        <v>101</v>
      </c>
      <c r="C3" s="193"/>
      <c r="D3" s="193"/>
      <c r="E3" s="193"/>
      <c r="F3" s="193"/>
      <c r="G3" s="193"/>
      <c r="H3" s="193"/>
      <c r="I3" s="193"/>
      <c r="J3" s="194"/>
    </row>
    <row r="4" spans="1:10" ht="23.25" customHeight="1">
      <c r="A4" s="178" t="s">
        <v>85</v>
      </c>
      <c r="B4" s="193" t="s">
        <v>102</v>
      </c>
      <c r="C4" s="193"/>
      <c r="D4" s="193"/>
      <c r="E4" s="193"/>
      <c r="F4" s="193"/>
      <c r="G4" s="193"/>
      <c r="H4" s="193"/>
      <c r="I4" s="193"/>
      <c r="J4" s="194"/>
    </row>
    <row r="5" spans="1:10" ht="25.5" customHeight="1">
      <c r="A5" s="178" t="s">
        <v>86</v>
      </c>
      <c r="B5" s="193" t="s">
        <v>103</v>
      </c>
      <c r="C5" s="193"/>
      <c r="D5" s="193"/>
      <c r="E5" s="193"/>
      <c r="F5" s="193"/>
      <c r="G5" s="193"/>
      <c r="H5" s="193"/>
      <c r="I5" s="193"/>
      <c r="J5" s="194"/>
    </row>
    <row r="6" spans="1:10" ht="23.25" customHeight="1">
      <c r="A6" s="178" t="s">
        <v>87</v>
      </c>
      <c r="B6" s="193" t="s">
        <v>96</v>
      </c>
      <c r="C6" s="193"/>
      <c r="D6" s="193"/>
      <c r="E6" s="193"/>
      <c r="F6" s="193"/>
      <c r="G6" s="193"/>
      <c r="H6" s="193"/>
      <c r="I6" s="193"/>
      <c r="J6" s="194"/>
    </row>
    <row r="7" spans="1:10" ht="26.25" customHeight="1">
      <c r="A7" s="178" t="s">
        <v>88</v>
      </c>
      <c r="B7" s="193" t="s">
        <v>104</v>
      </c>
      <c r="C7" s="193"/>
      <c r="D7" s="193"/>
      <c r="E7" s="193"/>
      <c r="F7" s="193"/>
      <c r="G7" s="193"/>
      <c r="H7" s="193"/>
      <c r="I7" s="193"/>
      <c r="J7" s="194"/>
    </row>
    <row r="8" spans="1:10" ht="24" customHeight="1">
      <c r="A8" s="178" t="s">
        <v>89</v>
      </c>
      <c r="B8" s="193" t="s">
        <v>105</v>
      </c>
      <c r="C8" s="193"/>
      <c r="D8" s="193"/>
      <c r="E8" s="193"/>
      <c r="F8" s="193"/>
      <c r="G8" s="193"/>
      <c r="H8" s="193"/>
      <c r="I8" s="193"/>
      <c r="J8" s="194"/>
    </row>
    <row r="9" spans="1:10" ht="27" customHeight="1">
      <c r="A9" s="178" t="s">
        <v>90</v>
      </c>
      <c r="B9" s="193" t="s">
        <v>106</v>
      </c>
      <c r="C9" s="193"/>
      <c r="D9" s="193"/>
      <c r="E9" s="193"/>
      <c r="F9" s="193"/>
      <c r="G9" s="193"/>
      <c r="H9" s="193"/>
      <c r="I9" s="193"/>
      <c r="J9" s="194"/>
    </row>
    <row r="10" spans="1:10" ht="24" customHeight="1">
      <c r="A10" s="178" t="s">
        <v>91</v>
      </c>
      <c r="B10" s="193" t="s">
        <v>97</v>
      </c>
      <c r="C10" s="193"/>
      <c r="D10" s="193"/>
      <c r="E10" s="193"/>
      <c r="F10" s="193"/>
      <c r="G10" s="193"/>
      <c r="H10" s="193"/>
      <c r="I10" s="193"/>
      <c r="J10" s="194"/>
    </row>
    <row r="11" spans="1:10" ht="12">
      <c r="A11" s="178" t="s">
        <v>92</v>
      </c>
      <c r="B11" s="179" t="s">
        <v>98</v>
      </c>
      <c r="C11" s="179"/>
      <c r="D11" s="180"/>
      <c r="E11" s="180"/>
      <c r="F11" s="180"/>
      <c r="G11" s="180"/>
      <c r="H11" s="180"/>
      <c r="I11" s="180"/>
      <c r="J11" s="181"/>
    </row>
    <row r="12" spans="1:10" ht="27" customHeight="1">
      <c r="A12" s="178"/>
      <c r="B12" s="193" t="s">
        <v>107</v>
      </c>
      <c r="C12" s="193"/>
      <c r="D12" s="193"/>
      <c r="E12" s="193"/>
      <c r="F12" s="193"/>
      <c r="G12" s="193"/>
      <c r="H12" s="193"/>
      <c r="I12" s="193"/>
      <c r="J12" s="194"/>
    </row>
    <row r="13" spans="1:10" ht="26.25" customHeight="1">
      <c r="A13" s="178"/>
      <c r="B13" s="193" t="s">
        <v>108</v>
      </c>
      <c r="C13" s="193"/>
      <c r="D13" s="193"/>
      <c r="E13" s="193"/>
      <c r="F13" s="193"/>
      <c r="G13" s="193"/>
      <c r="H13" s="193"/>
      <c r="I13" s="193"/>
      <c r="J13" s="194"/>
    </row>
    <row r="14" spans="1:10" ht="48.75" customHeight="1" thickBot="1">
      <c r="A14" s="182"/>
      <c r="B14" s="197" t="s">
        <v>109</v>
      </c>
      <c r="C14" s="197"/>
      <c r="D14" s="197"/>
      <c r="E14" s="197"/>
      <c r="F14" s="197"/>
      <c r="G14" s="197"/>
      <c r="H14" s="197"/>
      <c r="I14" s="197"/>
      <c r="J14" s="198"/>
    </row>
  </sheetData>
  <sheetProtection/>
  <mergeCells count="13">
    <mergeCell ref="B12:J12"/>
    <mergeCell ref="B10:J10"/>
    <mergeCell ref="B13:J13"/>
    <mergeCell ref="B14:J14"/>
    <mergeCell ref="B2:J2"/>
    <mergeCell ref="B5:J5"/>
    <mergeCell ref="B1:J1"/>
    <mergeCell ref="B9:J9"/>
    <mergeCell ref="B6:J6"/>
    <mergeCell ref="B8:J8"/>
    <mergeCell ref="B3:J3"/>
    <mergeCell ref="B7:J7"/>
    <mergeCell ref="B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66"/>
  <sheetViews>
    <sheetView zoomScalePageLayoutView="0" workbookViewId="0" topLeftCell="A13">
      <selection activeCell="G19" sqref="G19"/>
    </sheetView>
  </sheetViews>
  <sheetFormatPr defaultColWidth="9.140625" defaultRowHeight="12.75"/>
  <cols>
    <col min="1" max="1" width="3.00390625" style="7" customWidth="1"/>
    <col min="2" max="2" width="35.7109375" style="7" customWidth="1"/>
    <col min="3" max="3" width="6.7109375" style="7" customWidth="1"/>
    <col min="4" max="4" width="9.7109375" style="7" customWidth="1"/>
    <col min="5" max="5" width="12.7109375" style="7" customWidth="1"/>
    <col min="6" max="6" width="9.7109375" style="7" customWidth="1"/>
    <col min="7" max="7" width="16.7109375" style="7" customWidth="1"/>
    <col min="8" max="9" width="16.57421875" style="7" customWidth="1"/>
    <col min="10" max="12" width="9.7109375" style="7" customWidth="1"/>
    <col min="13" max="16" width="15.00390625" style="7" customWidth="1"/>
    <col min="17" max="30" width="9.140625" style="7" customWidth="1"/>
    <col min="31" max="16384" width="8.8515625" style="7" customWidth="1"/>
  </cols>
  <sheetData>
    <row r="1" spans="1:12" s="2" customFormat="1" ht="33" customHeight="1">
      <c r="A1" s="199" t="s">
        <v>56</v>
      </c>
      <c r="B1" s="199"/>
      <c r="C1" s="220" t="str">
        <f>'Tabela 1'!C1:J1</f>
        <v>____________________________________________________________________________</v>
      </c>
      <c r="D1" s="220"/>
      <c r="E1" s="220"/>
      <c r="F1" s="220"/>
      <c r="G1" s="220"/>
      <c r="H1" s="220"/>
      <c r="I1" s="220"/>
      <c r="J1" s="220"/>
      <c r="K1" s="220"/>
      <c r="L1" s="220"/>
    </row>
    <row r="2" spans="1:12" s="2" customFormat="1" ht="26.25" customHeight="1">
      <c r="A2" s="201" t="s">
        <v>136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s="2" customFormat="1" ht="9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s="3" customFormat="1" ht="16.5" customHeight="1" thickBot="1">
      <c r="A4" s="240" t="s">
        <v>58</v>
      </c>
      <c r="B4" s="240"/>
      <c r="C4" s="240"/>
      <c r="D4" s="240"/>
      <c r="E4" s="239" t="s">
        <v>59</v>
      </c>
      <c r="F4" s="239"/>
      <c r="G4" s="239"/>
      <c r="H4" s="239"/>
      <c r="I4" s="239"/>
      <c r="J4" s="239"/>
      <c r="K4" s="239"/>
      <c r="L4" s="239"/>
    </row>
    <row r="5" spans="1:33" s="2" customFormat="1" ht="12.75" customHeight="1">
      <c r="A5" s="204" t="s">
        <v>13</v>
      </c>
      <c r="B5" s="189" t="s">
        <v>0</v>
      </c>
      <c r="C5" s="204" t="s">
        <v>14</v>
      </c>
      <c r="D5" s="204" t="s">
        <v>133</v>
      </c>
      <c r="E5" s="204" t="s">
        <v>137</v>
      </c>
      <c r="F5" s="204" t="s">
        <v>55</v>
      </c>
      <c r="G5" s="226" t="s">
        <v>131</v>
      </c>
      <c r="H5" s="226" t="s">
        <v>130</v>
      </c>
      <c r="I5" s="230" t="s">
        <v>113</v>
      </c>
      <c r="J5" s="233" t="s">
        <v>51</v>
      </c>
      <c r="K5" s="234"/>
      <c r="L5" s="235"/>
      <c r="AF5" s="3"/>
      <c r="AG5" s="3"/>
    </row>
    <row r="6" spans="1:33" s="5" customFormat="1" ht="60" customHeight="1" thickBot="1">
      <c r="A6" s="190"/>
      <c r="B6" s="205"/>
      <c r="C6" s="190"/>
      <c r="D6" s="190"/>
      <c r="E6" s="190"/>
      <c r="F6" s="190"/>
      <c r="G6" s="227"/>
      <c r="H6" s="227"/>
      <c r="I6" s="231"/>
      <c r="J6" s="236"/>
      <c r="K6" s="237"/>
      <c r="L6" s="238"/>
      <c r="AF6" s="3"/>
      <c r="AG6" s="3"/>
    </row>
    <row r="7" spans="1:33" ht="19.5" customHeight="1">
      <c r="A7" s="188"/>
      <c r="B7" s="206"/>
      <c r="C7" s="188"/>
      <c r="D7" s="188"/>
      <c r="E7" s="188"/>
      <c r="F7" s="188"/>
      <c r="G7" s="228"/>
      <c r="H7" s="228"/>
      <c r="I7" s="232"/>
      <c r="J7" s="89" t="s">
        <v>127</v>
      </c>
      <c r="K7" s="10" t="s">
        <v>128</v>
      </c>
      <c r="L7" s="10" t="s">
        <v>129</v>
      </c>
      <c r="AF7" s="3"/>
      <c r="AG7" s="3"/>
    </row>
    <row r="8" spans="1:33" ht="12" customHeight="1" thickBot="1">
      <c r="A8" s="11"/>
      <c r="B8" s="12">
        <v>1</v>
      </c>
      <c r="C8" s="13">
        <v>2</v>
      </c>
      <c r="D8" s="13">
        <v>3</v>
      </c>
      <c r="E8" s="13">
        <v>4</v>
      </c>
      <c r="F8" s="13">
        <v>5</v>
      </c>
      <c r="G8" s="13" t="s">
        <v>53</v>
      </c>
      <c r="H8" s="13">
        <v>7</v>
      </c>
      <c r="I8" s="91" t="s">
        <v>54</v>
      </c>
      <c r="J8" s="92">
        <v>9</v>
      </c>
      <c r="K8" s="14">
        <v>10</v>
      </c>
      <c r="L8" s="14">
        <v>11</v>
      </c>
      <c r="AF8" s="3"/>
      <c r="AG8" s="3"/>
    </row>
    <row r="9" spans="1:33" ht="16.5">
      <c r="A9" s="15" t="s">
        <v>15</v>
      </c>
      <c r="B9" s="16" t="s">
        <v>2</v>
      </c>
      <c r="C9" s="17"/>
      <c r="D9" s="104">
        <f aca="true" t="shared" si="0" ref="D9:L9">SUM(D10:D20)</f>
        <v>0</v>
      </c>
      <c r="E9" s="104">
        <f t="shared" si="0"/>
        <v>0</v>
      </c>
      <c r="F9" s="104">
        <f t="shared" si="0"/>
        <v>0</v>
      </c>
      <c r="G9" s="104">
        <f t="shared" si="0"/>
        <v>0</v>
      </c>
      <c r="H9" s="104">
        <f t="shared" si="0"/>
        <v>0</v>
      </c>
      <c r="I9" s="104">
        <f t="shared" si="0"/>
        <v>0</v>
      </c>
      <c r="J9" s="104">
        <f t="shared" si="0"/>
        <v>0</v>
      </c>
      <c r="K9" s="104">
        <f t="shared" si="0"/>
        <v>0</v>
      </c>
      <c r="L9" s="105">
        <f t="shared" si="0"/>
        <v>0</v>
      </c>
      <c r="AF9" s="3"/>
      <c r="AG9" s="3"/>
    </row>
    <row r="10" spans="1:33" ht="16.5">
      <c r="A10" s="18">
        <v>1</v>
      </c>
      <c r="B10" s="19" t="s">
        <v>115</v>
      </c>
      <c r="C10" s="20">
        <v>611100</v>
      </c>
      <c r="D10" s="21"/>
      <c r="E10" s="21"/>
      <c r="F10" s="21"/>
      <c r="G10" s="21"/>
      <c r="H10" s="21"/>
      <c r="I10" s="108">
        <f aca="true" t="shared" si="1" ref="I10:I26">SUM(J10:L10)</f>
        <v>0</v>
      </c>
      <c r="J10" s="21"/>
      <c r="K10" s="21"/>
      <c r="L10" s="22"/>
      <c r="AF10" s="3"/>
      <c r="AG10" s="3"/>
    </row>
    <row r="11" spans="1:33" ht="16.5">
      <c r="A11" s="24">
        <v>2</v>
      </c>
      <c r="B11" s="25" t="s">
        <v>99</v>
      </c>
      <c r="C11" s="26">
        <v>611200</v>
      </c>
      <c r="D11" s="21"/>
      <c r="E11" s="21"/>
      <c r="F11" s="21"/>
      <c r="G11" s="21"/>
      <c r="H11" s="21"/>
      <c r="I11" s="108">
        <f t="shared" si="1"/>
        <v>0</v>
      </c>
      <c r="J11" s="21"/>
      <c r="K11" s="21"/>
      <c r="L11" s="22"/>
      <c r="AF11" s="3"/>
      <c r="AG11" s="3"/>
    </row>
    <row r="12" spans="1:33" ht="16.5">
      <c r="A12" s="24">
        <v>3</v>
      </c>
      <c r="B12" s="25" t="s">
        <v>3</v>
      </c>
      <c r="C12" s="26">
        <v>613100</v>
      </c>
      <c r="D12" s="21"/>
      <c r="E12" s="21"/>
      <c r="F12" s="21"/>
      <c r="G12" s="21"/>
      <c r="H12" s="21"/>
      <c r="I12" s="108">
        <f t="shared" si="1"/>
        <v>0</v>
      </c>
      <c r="J12" s="21"/>
      <c r="K12" s="21"/>
      <c r="L12" s="22"/>
      <c r="AF12" s="3"/>
      <c r="AG12" s="3"/>
    </row>
    <row r="13" spans="1:33" ht="16.5">
      <c r="A13" s="24">
        <v>4</v>
      </c>
      <c r="B13" s="25" t="s">
        <v>4</v>
      </c>
      <c r="C13" s="26">
        <v>613200</v>
      </c>
      <c r="D13" s="21"/>
      <c r="E13" s="21"/>
      <c r="F13" s="21"/>
      <c r="G13" s="21"/>
      <c r="H13" s="21"/>
      <c r="I13" s="108">
        <f t="shared" si="1"/>
        <v>0</v>
      </c>
      <c r="J13" s="21"/>
      <c r="K13" s="21"/>
      <c r="L13" s="22"/>
      <c r="AF13" s="3"/>
      <c r="AG13" s="3"/>
    </row>
    <row r="14" spans="1:33" ht="16.5">
      <c r="A14" s="24">
        <v>5</v>
      </c>
      <c r="B14" s="25" t="s">
        <v>5</v>
      </c>
      <c r="C14" s="26">
        <v>613300</v>
      </c>
      <c r="D14" s="21"/>
      <c r="E14" s="21"/>
      <c r="F14" s="21"/>
      <c r="G14" s="21"/>
      <c r="H14" s="21"/>
      <c r="I14" s="108">
        <f t="shared" si="1"/>
        <v>0</v>
      </c>
      <c r="J14" s="21"/>
      <c r="K14" s="21"/>
      <c r="L14" s="22"/>
      <c r="AF14" s="3"/>
      <c r="AG14" s="3"/>
    </row>
    <row r="15" spans="1:33" ht="16.5">
      <c r="A15" s="24">
        <v>6</v>
      </c>
      <c r="B15" s="25" t="s">
        <v>116</v>
      </c>
      <c r="C15" s="26">
        <v>613400</v>
      </c>
      <c r="D15" s="21"/>
      <c r="E15" s="21"/>
      <c r="F15" s="21"/>
      <c r="G15" s="21"/>
      <c r="H15" s="21"/>
      <c r="I15" s="108">
        <f t="shared" si="1"/>
        <v>0</v>
      </c>
      <c r="J15" s="21"/>
      <c r="K15" s="21"/>
      <c r="L15" s="22"/>
      <c r="AF15" s="3"/>
      <c r="AG15" s="3"/>
    </row>
    <row r="16" spans="1:33" ht="16.5">
      <c r="A16" s="24">
        <v>7</v>
      </c>
      <c r="B16" s="25" t="s">
        <v>117</v>
      </c>
      <c r="C16" s="26">
        <v>613500</v>
      </c>
      <c r="D16" s="21"/>
      <c r="E16" s="21"/>
      <c r="F16" s="21"/>
      <c r="G16" s="21"/>
      <c r="H16" s="21"/>
      <c r="I16" s="108">
        <f t="shared" si="1"/>
        <v>0</v>
      </c>
      <c r="J16" s="21"/>
      <c r="K16" s="21"/>
      <c r="L16" s="22"/>
      <c r="AF16" s="3"/>
      <c r="AG16" s="3"/>
    </row>
    <row r="17" spans="1:33" ht="16.5">
      <c r="A17" s="24">
        <v>8</v>
      </c>
      <c r="B17" s="25" t="s">
        <v>6</v>
      </c>
      <c r="C17" s="26">
        <v>613600</v>
      </c>
      <c r="D17" s="21"/>
      <c r="E17" s="21"/>
      <c r="F17" s="21"/>
      <c r="G17" s="21"/>
      <c r="H17" s="21"/>
      <c r="I17" s="108">
        <f t="shared" si="1"/>
        <v>0</v>
      </c>
      <c r="J17" s="21"/>
      <c r="K17" s="21"/>
      <c r="L17" s="22"/>
      <c r="AF17" s="3"/>
      <c r="AG17" s="3"/>
    </row>
    <row r="18" spans="1:33" ht="16.5">
      <c r="A18" s="24">
        <v>9</v>
      </c>
      <c r="B18" s="25" t="s">
        <v>7</v>
      </c>
      <c r="C18" s="26">
        <v>613700</v>
      </c>
      <c r="D18" s="21"/>
      <c r="E18" s="21"/>
      <c r="F18" s="21"/>
      <c r="G18" s="21"/>
      <c r="H18" s="21"/>
      <c r="I18" s="108">
        <f t="shared" si="1"/>
        <v>0</v>
      </c>
      <c r="J18" s="21"/>
      <c r="K18" s="21"/>
      <c r="L18" s="22"/>
      <c r="AF18" s="3"/>
      <c r="AG18" s="3"/>
    </row>
    <row r="19" spans="1:33" ht="16.5">
      <c r="A19" s="24">
        <v>10</v>
      </c>
      <c r="B19" s="25" t="s">
        <v>8</v>
      </c>
      <c r="C19" s="26">
        <v>613800</v>
      </c>
      <c r="D19" s="21"/>
      <c r="E19" s="21"/>
      <c r="F19" s="21"/>
      <c r="G19" s="21"/>
      <c r="H19" s="21"/>
      <c r="I19" s="108">
        <f t="shared" si="1"/>
        <v>0</v>
      </c>
      <c r="J19" s="21"/>
      <c r="K19" s="21"/>
      <c r="L19" s="22"/>
      <c r="AF19" s="3"/>
      <c r="AG19" s="3"/>
    </row>
    <row r="20" spans="1:33" ht="16.5">
      <c r="A20" s="24">
        <v>11</v>
      </c>
      <c r="B20" s="25" t="s">
        <v>9</v>
      </c>
      <c r="C20" s="26">
        <v>613900</v>
      </c>
      <c r="D20" s="21"/>
      <c r="E20" s="21"/>
      <c r="F20" s="21"/>
      <c r="G20" s="21"/>
      <c r="H20" s="21"/>
      <c r="I20" s="108">
        <f t="shared" si="1"/>
        <v>0</v>
      </c>
      <c r="J20" s="21"/>
      <c r="K20" s="21"/>
      <c r="L20" s="22"/>
      <c r="AF20" s="3"/>
      <c r="AG20" s="3"/>
    </row>
    <row r="21" spans="1:33" ht="16.5">
      <c r="A21" s="27" t="s">
        <v>20</v>
      </c>
      <c r="B21" s="28" t="s">
        <v>10</v>
      </c>
      <c r="C21" s="29"/>
      <c r="D21" s="106">
        <f aca="true" t="shared" si="2" ref="D21:L21">SUM(D22:D26)</f>
        <v>0</v>
      </c>
      <c r="E21" s="106">
        <f t="shared" si="2"/>
        <v>0</v>
      </c>
      <c r="F21" s="106">
        <f t="shared" si="2"/>
        <v>0</v>
      </c>
      <c r="G21" s="106">
        <f t="shared" si="2"/>
        <v>0</v>
      </c>
      <c r="H21" s="107">
        <f t="shared" si="2"/>
        <v>0</v>
      </c>
      <c r="I21" s="104">
        <f t="shared" si="2"/>
        <v>0</v>
      </c>
      <c r="J21" s="104">
        <f t="shared" si="2"/>
        <v>0</v>
      </c>
      <c r="K21" s="104">
        <f t="shared" si="2"/>
        <v>0</v>
      </c>
      <c r="L21" s="105">
        <f t="shared" si="2"/>
        <v>0</v>
      </c>
      <c r="AF21" s="3"/>
      <c r="AG21" s="3"/>
    </row>
    <row r="22" spans="1:33" s="96" customFormat="1" ht="16.5">
      <c r="A22" s="31">
        <v>1</v>
      </c>
      <c r="B22" s="19" t="s">
        <v>118</v>
      </c>
      <c r="C22" s="32">
        <v>821100</v>
      </c>
      <c r="D22" s="21"/>
      <c r="E22" s="21"/>
      <c r="F22" s="21"/>
      <c r="G22" s="21"/>
      <c r="H22" s="21"/>
      <c r="I22" s="108">
        <f t="shared" si="1"/>
        <v>0</v>
      </c>
      <c r="J22" s="21"/>
      <c r="K22" s="21"/>
      <c r="L22" s="22"/>
      <c r="AF22" s="3"/>
      <c r="AG22" s="3"/>
    </row>
    <row r="23" spans="1:33" ht="16.5">
      <c r="A23" s="31">
        <v>2</v>
      </c>
      <c r="B23" s="19" t="s">
        <v>119</v>
      </c>
      <c r="C23" s="32">
        <v>821200</v>
      </c>
      <c r="D23" s="21"/>
      <c r="E23" s="21"/>
      <c r="F23" s="21"/>
      <c r="G23" s="21"/>
      <c r="H23" s="21"/>
      <c r="I23" s="108">
        <f t="shared" si="1"/>
        <v>0</v>
      </c>
      <c r="J23" s="21"/>
      <c r="K23" s="21"/>
      <c r="L23" s="22"/>
      <c r="AF23" s="3"/>
      <c r="AG23" s="3"/>
    </row>
    <row r="24" spans="1:33" ht="16.5">
      <c r="A24" s="31">
        <v>3</v>
      </c>
      <c r="B24" s="19" t="s">
        <v>120</v>
      </c>
      <c r="C24" s="32">
        <v>821300</v>
      </c>
      <c r="D24" s="21"/>
      <c r="E24" s="21"/>
      <c r="F24" s="21"/>
      <c r="G24" s="21"/>
      <c r="H24" s="21"/>
      <c r="I24" s="108">
        <f t="shared" si="1"/>
        <v>0</v>
      </c>
      <c r="J24" s="21"/>
      <c r="K24" s="21"/>
      <c r="L24" s="22"/>
      <c r="AF24" s="3"/>
      <c r="AG24" s="3"/>
    </row>
    <row r="25" spans="1:33" ht="16.5">
      <c r="A25" s="31">
        <v>4</v>
      </c>
      <c r="B25" s="19" t="s">
        <v>121</v>
      </c>
      <c r="C25" s="32">
        <v>821400</v>
      </c>
      <c r="D25" s="21"/>
      <c r="E25" s="21"/>
      <c r="F25" s="21"/>
      <c r="G25" s="21"/>
      <c r="H25" s="21"/>
      <c r="I25" s="108">
        <f t="shared" si="1"/>
        <v>0</v>
      </c>
      <c r="J25" s="21"/>
      <c r="K25" s="21"/>
      <c r="L25" s="22"/>
      <c r="AF25" s="3"/>
      <c r="AG25" s="3"/>
    </row>
    <row r="26" spans="1:33" ht="16.5">
      <c r="A26" s="31">
        <v>5</v>
      </c>
      <c r="B26" s="19" t="s">
        <v>122</v>
      </c>
      <c r="C26" s="32">
        <v>821600</v>
      </c>
      <c r="D26" s="21"/>
      <c r="E26" s="21"/>
      <c r="F26" s="21"/>
      <c r="G26" s="21"/>
      <c r="H26" s="21"/>
      <c r="I26" s="108">
        <f t="shared" si="1"/>
        <v>0</v>
      </c>
      <c r="J26" s="21"/>
      <c r="K26" s="21"/>
      <c r="L26" s="22"/>
      <c r="AF26" s="3"/>
      <c r="AG26" s="3"/>
    </row>
    <row r="27" spans="1:33" ht="16.5">
      <c r="A27" s="27" t="s">
        <v>26</v>
      </c>
      <c r="B27" s="28" t="s">
        <v>11</v>
      </c>
      <c r="C27" s="33">
        <v>614000</v>
      </c>
      <c r="D27" s="34"/>
      <c r="E27" s="34"/>
      <c r="F27" s="34"/>
      <c r="G27" s="34"/>
      <c r="H27" s="34"/>
      <c r="I27" s="109">
        <f>SUM(J27:L27)</f>
        <v>0</v>
      </c>
      <c r="J27" s="34"/>
      <c r="K27" s="34"/>
      <c r="L27" s="35"/>
      <c r="AF27" s="3"/>
      <c r="AG27" s="3"/>
    </row>
    <row r="28" spans="1:33" s="96" customFormat="1" ht="17.25" thickBot="1">
      <c r="A28" s="36"/>
      <c r="B28" s="37" t="s">
        <v>123</v>
      </c>
      <c r="C28" s="46"/>
      <c r="D28" s="110">
        <f>D9+D21+D27</f>
        <v>0</v>
      </c>
      <c r="E28" s="110">
        <f>E9+E21+E27</f>
        <v>0</v>
      </c>
      <c r="F28" s="110">
        <f>F9+F21+F27</f>
        <v>0</v>
      </c>
      <c r="G28" s="110">
        <f>G9+G21+G27</f>
        <v>0</v>
      </c>
      <c r="H28" s="111">
        <f>H9+H21+H27</f>
        <v>0</v>
      </c>
      <c r="I28" s="112">
        <f>SUM(I9,I21,I27)</f>
        <v>0</v>
      </c>
      <c r="J28" s="112">
        <f>SUM(J9,J21,J27)</f>
        <v>0</v>
      </c>
      <c r="K28" s="112">
        <f>SUM(K9,K21,K27)</f>
        <v>0</v>
      </c>
      <c r="L28" s="113">
        <f>SUM(L9,L21,L27)</f>
        <v>0</v>
      </c>
      <c r="AF28" s="3"/>
      <c r="AG28" s="3"/>
    </row>
    <row r="29" spans="1:33" ht="16.5" hidden="1">
      <c r="A29" s="40" t="s">
        <v>29</v>
      </c>
      <c r="B29" s="41" t="s">
        <v>30</v>
      </c>
      <c r="C29" s="42"/>
      <c r="D29" s="82"/>
      <c r="E29" s="82"/>
      <c r="F29" s="82"/>
      <c r="G29" s="117">
        <f>+'[1]RASHODI PO KORIS cl 3'!I98</f>
        <v>16689218</v>
      </c>
      <c r="H29" s="100"/>
      <c r="I29" s="100"/>
      <c r="J29" s="100"/>
      <c r="K29" s="100"/>
      <c r="L29" s="100"/>
      <c r="AF29" s="3"/>
      <c r="AG29" s="3"/>
    </row>
    <row r="30" spans="1:33" ht="16.5" hidden="1">
      <c r="A30" s="27" t="s">
        <v>31</v>
      </c>
      <c r="B30" s="28" t="s">
        <v>12</v>
      </c>
      <c r="C30" s="29"/>
      <c r="D30" s="83"/>
      <c r="E30" s="83"/>
      <c r="F30" s="83"/>
      <c r="G30" s="118" t="e">
        <f>SUM(I28+#REF!+G29)</f>
        <v>#REF!</v>
      </c>
      <c r="H30" s="44"/>
      <c r="I30" s="44"/>
      <c r="J30" s="44"/>
      <c r="K30" s="44"/>
      <c r="L30" s="44"/>
      <c r="AF30" s="3"/>
      <c r="AG30" s="3"/>
    </row>
    <row r="31" spans="1:33" ht="16.5" hidden="1">
      <c r="A31" s="27" t="s">
        <v>32</v>
      </c>
      <c r="B31" s="28" t="s">
        <v>33</v>
      </c>
      <c r="C31" s="29"/>
      <c r="D31" s="83"/>
      <c r="E31" s="83"/>
      <c r="F31" s="83"/>
      <c r="G31" s="119">
        <f>+'[1]PRIHODI cl 2'!F66</f>
        <v>261930718</v>
      </c>
      <c r="H31" s="45"/>
      <c r="I31" s="45"/>
      <c r="J31" s="45"/>
      <c r="K31" s="45"/>
      <c r="L31" s="45"/>
      <c r="AF31" s="3"/>
      <c r="AG31" s="3"/>
    </row>
    <row r="32" spans="1:33" ht="14.25" customHeight="1" hidden="1">
      <c r="A32" s="36" t="s">
        <v>34</v>
      </c>
      <c r="B32" s="37" t="s">
        <v>35</v>
      </c>
      <c r="C32" s="46"/>
      <c r="D32" s="84"/>
      <c r="E32" s="84"/>
      <c r="F32" s="84"/>
      <c r="G32" s="112" t="e">
        <f>SUM(G30+G31)</f>
        <v>#REF!</v>
      </c>
      <c r="H32" s="39"/>
      <c r="I32" s="39"/>
      <c r="J32" s="39"/>
      <c r="K32" s="39"/>
      <c r="L32" s="39"/>
      <c r="AF32" s="3"/>
      <c r="AG32" s="3"/>
    </row>
    <row r="33" spans="1:33" ht="15" customHeight="1" hidden="1">
      <c r="A33" s="47"/>
      <c r="B33" s="48"/>
      <c r="C33" s="47"/>
      <c r="D33" s="47"/>
      <c r="E33" s="47"/>
      <c r="F33" s="47"/>
      <c r="G33" s="49"/>
      <c r="H33" s="49"/>
      <c r="I33" s="49"/>
      <c r="J33" s="49"/>
      <c r="K33" s="49"/>
      <c r="L33" s="49"/>
      <c r="AF33" s="3"/>
      <c r="AG33" s="3"/>
    </row>
    <row r="34" spans="1:33" ht="15" customHeight="1" hidden="1">
      <c r="A34" s="50"/>
      <c r="B34" s="51"/>
      <c r="C34" s="50"/>
      <c r="D34" s="50"/>
      <c r="E34" s="50"/>
      <c r="F34" s="50"/>
      <c r="G34" s="52"/>
      <c r="H34" s="52"/>
      <c r="I34" s="52"/>
      <c r="J34" s="52"/>
      <c r="K34" s="52"/>
      <c r="L34" s="52"/>
      <c r="AF34" s="3"/>
      <c r="AG34" s="3"/>
    </row>
    <row r="35" spans="1:33" ht="15" customHeight="1" hidden="1">
      <c r="A35" s="218" t="s">
        <v>36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AF35" s="3"/>
      <c r="AG35" s="3"/>
    </row>
    <row r="36" spans="1:33" ht="15" customHeight="1" hidden="1">
      <c r="A36" s="219" t="s">
        <v>37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AF36" s="3"/>
      <c r="AG36" s="3"/>
    </row>
    <row r="37" spans="32:33" ht="15" customHeight="1" hidden="1">
      <c r="AF37" s="3"/>
      <c r="AG37" s="3"/>
    </row>
    <row r="38" spans="1:33" ht="7.5" customHeight="1" hidden="1">
      <c r="A38" s="204" t="s">
        <v>13</v>
      </c>
      <c r="B38" s="189" t="s">
        <v>0</v>
      </c>
      <c r="C38" s="204" t="s">
        <v>14</v>
      </c>
      <c r="D38" s="4"/>
      <c r="E38" s="4"/>
      <c r="F38" s="4"/>
      <c r="G38" s="204" t="s">
        <v>1</v>
      </c>
      <c r="H38" s="4"/>
      <c r="I38" s="4"/>
      <c r="J38" s="4"/>
      <c r="K38" s="4"/>
      <c r="L38" s="4"/>
      <c r="AF38" s="3"/>
      <c r="AG38" s="3"/>
    </row>
    <row r="39" spans="1:33" ht="12.75" customHeight="1" hidden="1">
      <c r="A39" s="190"/>
      <c r="B39" s="205"/>
      <c r="C39" s="190"/>
      <c r="D39" s="6"/>
      <c r="E39" s="6"/>
      <c r="F39" s="6"/>
      <c r="G39" s="190"/>
      <c r="H39" s="6"/>
      <c r="I39" s="6"/>
      <c r="J39" s="6"/>
      <c r="K39" s="6"/>
      <c r="L39" s="6"/>
      <c r="AF39" s="3"/>
      <c r="AG39" s="3"/>
    </row>
    <row r="40" spans="1:33" ht="12.75" customHeight="1" hidden="1">
      <c r="A40" s="188"/>
      <c r="B40" s="206"/>
      <c r="C40" s="188"/>
      <c r="D40" s="8"/>
      <c r="E40" s="8"/>
      <c r="F40" s="8"/>
      <c r="G40" s="188"/>
      <c r="H40" s="8"/>
      <c r="I40" s="8"/>
      <c r="J40" s="8"/>
      <c r="K40" s="8"/>
      <c r="L40" s="8"/>
      <c r="AF40" s="3"/>
      <c r="AG40" s="3"/>
    </row>
    <row r="41" spans="1:33" ht="15" customHeight="1" hidden="1">
      <c r="A41" s="11"/>
      <c r="B41" s="53">
        <v>1</v>
      </c>
      <c r="C41" s="11">
        <v>2</v>
      </c>
      <c r="D41" s="11"/>
      <c r="E41" s="11"/>
      <c r="F41" s="11"/>
      <c r="G41" s="53">
        <v>5</v>
      </c>
      <c r="H41" s="53"/>
      <c r="I41" s="53"/>
      <c r="J41" s="53"/>
      <c r="K41" s="53"/>
      <c r="L41" s="53"/>
      <c r="AF41" s="3"/>
      <c r="AG41" s="3"/>
    </row>
    <row r="42" spans="1:33" ht="16.5" hidden="1">
      <c r="A42" s="54" t="s">
        <v>15</v>
      </c>
      <c r="B42" s="55" t="s">
        <v>38</v>
      </c>
      <c r="C42" s="56"/>
      <c r="D42" s="85"/>
      <c r="E42" s="85"/>
      <c r="F42" s="85"/>
      <c r="G42" s="120">
        <f>+'[1]PRIHODI cl 2'!F67</f>
        <v>1186357560</v>
      </c>
      <c r="H42" s="57"/>
      <c r="I42" s="57"/>
      <c r="J42" s="57"/>
      <c r="K42" s="57"/>
      <c r="L42" s="57"/>
      <c r="AF42" s="3"/>
      <c r="AG42" s="3"/>
    </row>
    <row r="43" spans="1:33" ht="14.25" customHeight="1" hidden="1">
      <c r="A43" s="54" t="s">
        <v>20</v>
      </c>
      <c r="B43" s="55" t="s">
        <v>35</v>
      </c>
      <c r="C43" s="56"/>
      <c r="D43" s="85"/>
      <c r="E43" s="85"/>
      <c r="F43" s="85"/>
      <c r="G43" s="120" t="e">
        <f>+G32</f>
        <v>#REF!</v>
      </c>
      <c r="H43" s="57"/>
      <c r="I43" s="57"/>
      <c r="J43" s="57"/>
      <c r="K43" s="57"/>
      <c r="L43" s="57"/>
      <c r="AF43" s="3"/>
      <c r="AG43" s="3"/>
    </row>
    <row r="44" spans="1:33" ht="17.25" hidden="1" thickBot="1">
      <c r="A44" s="36"/>
      <c r="B44" s="37" t="s">
        <v>39</v>
      </c>
      <c r="C44" s="46"/>
      <c r="D44" s="84"/>
      <c r="E44" s="84"/>
      <c r="F44" s="84"/>
      <c r="G44" s="113" t="e">
        <f>+G42-G43</f>
        <v>#REF!</v>
      </c>
      <c r="H44" s="57"/>
      <c r="I44" s="57"/>
      <c r="J44" s="57"/>
      <c r="K44" s="57"/>
      <c r="L44" s="57"/>
      <c r="AF44" s="3"/>
      <c r="AG44" s="3"/>
    </row>
    <row r="45" spans="32:33" ht="16.5" hidden="1">
      <c r="AF45" s="3"/>
      <c r="AG45" s="3"/>
    </row>
    <row r="46" spans="1:33" ht="16.5" hidden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AF46" s="3"/>
      <c r="AG46" s="3"/>
    </row>
    <row r="47" spans="1:33" ht="16.5" hidden="1">
      <c r="A47" s="58"/>
      <c r="B47" s="58"/>
      <c r="C47" s="58"/>
      <c r="D47" s="58"/>
      <c r="E47" s="58"/>
      <c r="F47" s="58"/>
      <c r="G47" s="121">
        <f>1186561263</f>
        <v>1186561263</v>
      </c>
      <c r="H47" s="59"/>
      <c r="I47" s="59"/>
      <c r="J47" s="59"/>
      <c r="K47" s="59"/>
      <c r="L47" s="59"/>
      <c r="AF47" s="3"/>
      <c r="AG47" s="3"/>
    </row>
    <row r="48" spans="7:33" s="58" customFormat="1" ht="16.5" hidden="1">
      <c r="G48" s="122">
        <f>+G47-1186357560</f>
        <v>203703</v>
      </c>
      <c r="H48" s="60"/>
      <c r="I48" s="60"/>
      <c r="J48" s="60"/>
      <c r="K48" s="60"/>
      <c r="L48" s="60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3"/>
      <c r="AG48" s="3"/>
    </row>
    <row r="49" spans="1:33" s="58" customFormat="1" ht="16.5" hidden="1">
      <c r="A49" s="7"/>
      <c r="B49" s="7"/>
      <c r="C49" s="7"/>
      <c r="D49" s="7"/>
      <c r="E49" s="7"/>
      <c r="F49" s="7"/>
      <c r="G49" s="61"/>
      <c r="H49" s="61"/>
      <c r="I49" s="61"/>
      <c r="J49" s="61"/>
      <c r="K49" s="61"/>
      <c r="L49" s="61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3"/>
      <c r="AG49" s="3"/>
    </row>
    <row r="50" spans="1:33" s="58" customFormat="1" ht="16.5" hidden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3"/>
      <c r="AG50" s="3"/>
    </row>
    <row r="51" spans="1:33" s="58" customFormat="1" ht="16.5" hidden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3"/>
      <c r="AG51" s="3"/>
    </row>
    <row r="52" spans="1:33" s="58" customFormat="1" ht="16.5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3"/>
      <c r="AG52" s="3"/>
    </row>
    <row r="53" spans="1:33" s="58" customFormat="1" ht="16.5" hidden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3"/>
      <c r="AG53" s="3"/>
    </row>
    <row r="54" spans="1:33" s="58" customFormat="1" ht="16.5" hidden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3"/>
      <c r="AG54" s="3"/>
    </row>
    <row r="55" spans="1:33" s="58" customFormat="1" ht="16.5" hidden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3"/>
      <c r="AG55" s="3"/>
    </row>
    <row r="56" spans="1:33" s="58" customFormat="1" ht="16.5" hidden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3"/>
      <c r="AG56" s="3"/>
    </row>
    <row r="57" spans="1:33" s="58" customFormat="1" ht="16.5" hidden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3"/>
      <c r="AG57" s="3"/>
    </row>
    <row r="58" spans="1:33" s="58" customFormat="1" ht="16.5" hidden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3"/>
      <c r="AG58" s="3"/>
    </row>
    <row r="59" spans="1:33" s="58" customFormat="1" ht="16.5" hidden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3"/>
      <c r="AG59" s="3"/>
    </row>
    <row r="60" spans="1:33" s="58" customFormat="1" ht="16.5" hidden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3"/>
      <c r="AG60" s="3"/>
    </row>
    <row r="61" spans="1:33" s="58" customFormat="1" ht="16.5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3"/>
      <c r="AG61" s="3"/>
    </row>
    <row r="62" spans="1:33" s="58" customFormat="1" ht="16.5" hidden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3"/>
      <c r="AG62" s="3"/>
    </row>
    <row r="64" spans="11:12" ht="12.75">
      <c r="K64" s="101"/>
      <c r="L64" s="102"/>
    </row>
    <row r="65" spans="9:12" ht="12.75">
      <c r="I65" s="64"/>
      <c r="J65" s="64"/>
      <c r="K65" s="64"/>
      <c r="L65" s="64"/>
    </row>
    <row r="66" spans="7:11" ht="15.75">
      <c r="G66" s="65" t="s">
        <v>60</v>
      </c>
      <c r="J66" s="66" t="s">
        <v>111</v>
      </c>
      <c r="K66" s="66"/>
    </row>
  </sheetData>
  <sheetProtection password="DDB3" sheet="1"/>
  <mergeCells count="21">
    <mergeCell ref="B5:B7"/>
    <mergeCell ref="J5:L6"/>
    <mergeCell ref="I5:I7"/>
    <mergeCell ref="E5:E7"/>
    <mergeCell ref="F5:F7"/>
    <mergeCell ref="H5:H7"/>
    <mergeCell ref="A1:B1"/>
    <mergeCell ref="C1:L1"/>
    <mergeCell ref="A2:L3"/>
    <mergeCell ref="A4:D4"/>
    <mergeCell ref="E4:L4"/>
    <mergeCell ref="D5:D7"/>
    <mergeCell ref="A36:L36"/>
    <mergeCell ref="A38:A40"/>
    <mergeCell ref="B38:B40"/>
    <mergeCell ref="C38:C40"/>
    <mergeCell ref="G38:G40"/>
    <mergeCell ref="A35:L35"/>
    <mergeCell ref="A5:A7"/>
    <mergeCell ref="G5:G7"/>
    <mergeCell ref="C5:C7"/>
  </mergeCells>
  <printOptions/>
  <pageMargins left="0.4724409448818898" right="0.4724409448818898" top="0.5905511811023623" bottom="0.7480314960629921" header="0.35433070866141736" footer="0.31496062992125984"/>
  <pageSetup horizontalDpi="600" verticalDpi="600" orientation="landscape" scale="8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R82"/>
  <sheetViews>
    <sheetView zoomScalePageLayoutView="0" workbookViewId="0" topLeftCell="A10">
      <selection activeCell="O5" sqref="O5"/>
    </sheetView>
  </sheetViews>
  <sheetFormatPr defaultColWidth="9.140625" defaultRowHeight="12.75"/>
  <cols>
    <col min="1" max="1" width="8.8515625" style="125" customWidth="1"/>
    <col min="2" max="2" width="21.00390625" style="125" customWidth="1"/>
    <col min="3" max="3" width="8.8515625" style="125" customWidth="1"/>
    <col min="4" max="4" width="11.7109375" style="125" bestFit="1" customWidth="1"/>
    <col min="5" max="7" width="8.8515625" style="125" customWidth="1"/>
    <col min="8" max="8" width="8.421875" style="125" customWidth="1"/>
    <col min="9" max="16384" width="8.8515625" style="125" customWidth="1"/>
  </cols>
  <sheetData>
    <row r="1" spans="1:15" ht="21" customHeight="1">
      <c r="A1" s="199" t="s">
        <v>56</v>
      </c>
      <c r="B1" s="199"/>
      <c r="C1" s="275" t="str">
        <f>'Tabela 1'!C1:J1</f>
        <v>____________________________________________________________________________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3" ht="15.75">
      <c r="A2" s="126"/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2.7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ht="12.7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</row>
    <row r="5" spans="1:13" ht="13.5" thickBot="1">
      <c r="A5" s="269" t="s">
        <v>65</v>
      </c>
      <c r="B5" s="269"/>
      <c r="C5" s="269"/>
      <c r="D5" s="270"/>
      <c r="E5" s="270"/>
      <c r="F5" s="270"/>
      <c r="G5" s="270"/>
      <c r="H5" s="270"/>
      <c r="I5" s="270"/>
      <c r="J5" s="270"/>
      <c r="K5" s="270"/>
      <c r="L5" s="270"/>
      <c r="M5" s="270"/>
    </row>
    <row r="6" spans="1:15" ht="12.75" customHeight="1">
      <c r="A6" s="256" t="s">
        <v>13</v>
      </c>
      <c r="B6" s="272" t="s">
        <v>0</v>
      </c>
      <c r="C6" s="256" t="s">
        <v>14</v>
      </c>
      <c r="D6" s="250" t="s">
        <v>61</v>
      </c>
      <c r="E6" s="258"/>
      <c r="F6" s="258"/>
      <c r="G6" s="258"/>
      <c r="H6" s="258"/>
      <c r="I6" s="258"/>
      <c r="J6" s="258"/>
      <c r="K6" s="258"/>
      <c r="L6" s="259"/>
      <c r="M6" s="241" t="s">
        <v>76</v>
      </c>
      <c r="N6" s="242"/>
      <c r="O6" s="243"/>
    </row>
    <row r="7" spans="1:15" ht="13.5" thickBot="1">
      <c r="A7" s="257"/>
      <c r="B7" s="273"/>
      <c r="C7" s="257"/>
      <c r="D7" s="260"/>
      <c r="E7" s="261"/>
      <c r="F7" s="261"/>
      <c r="G7" s="261"/>
      <c r="H7" s="261"/>
      <c r="I7" s="261"/>
      <c r="J7" s="261"/>
      <c r="K7" s="261"/>
      <c r="L7" s="262"/>
      <c r="M7" s="244"/>
      <c r="N7" s="245"/>
      <c r="O7" s="246"/>
    </row>
    <row r="8" spans="1:15" ht="22.5" thickBot="1">
      <c r="A8" s="271"/>
      <c r="B8" s="274"/>
      <c r="C8" s="265"/>
      <c r="D8" s="128" t="s">
        <v>64</v>
      </c>
      <c r="E8" s="128" t="s">
        <v>68</v>
      </c>
      <c r="F8" s="128" t="s">
        <v>69</v>
      </c>
      <c r="G8" s="128" t="s">
        <v>70</v>
      </c>
      <c r="H8" s="128" t="s">
        <v>71</v>
      </c>
      <c r="I8" s="128" t="s">
        <v>72</v>
      </c>
      <c r="J8" s="128" t="s">
        <v>73</v>
      </c>
      <c r="K8" s="128" t="s">
        <v>74</v>
      </c>
      <c r="L8" s="128" t="s">
        <v>75</v>
      </c>
      <c r="M8" s="247"/>
      <c r="N8" s="248"/>
      <c r="O8" s="249"/>
    </row>
    <row r="9" spans="1:15" ht="13.5" thickBot="1">
      <c r="A9" s="129"/>
      <c r="B9" s="130">
        <v>1</v>
      </c>
      <c r="C9" s="129">
        <v>2</v>
      </c>
      <c r="D9" s="130">
        <v>3</v>
      </c>
      <c r="E9" s="129">
        <v>4</v>
      </c>
      <c r="F9" s="130">
        <v>5</v>
      </c>
      <c r="G9" s="129">
        <v>6</v>
      </c>
      <c r="H9" s="130">
        <v>7</v>
      </c>
      <c r="I9" s="129">
        <v>8</v>
      </c>
      <c r="J9" s="130">
        <v>9</v>
      </c>
      <c r="K9" s="129">
        <v>10</v>
      </c>
      <c r="L9" s="130">
        <v>11</v>
      </c>
      <c r="M9" s="129" t="s">
        <v>93</v>
      </c>
      <c r="N9" s="130" t="s">
        <v>94</v>
      </c>
      <c r="O9" s="129" t="s">
        <v>95</v>
      </c>
    </row>
    <row r="10" spans="1:15" ht="12.75">
      <c r="A10" s="131" t="s">
        <v>15</v>
      </c>
      <c r="B10" s="132" t="s">
        <v>2</v>
      </c>
      <c r="C10" s="133"/>
      <c r="D10" s="159">
        <f>SUM(D11:D21)</f>
        <v>0</v>
      </c>
      <c r="E10" s="159">
        <f aca="true" t="shared" si="0" ref="E10:L10">SUM(E11:E21)</f>
        <v>0</v>
      </c>
      <c r="F10" s="159">
        <f t="shared" si="0"/>
        <v>0</v>
      </c>
      <c r="G10" s="159">
        <f t="shared" si="0"/>
        <v>0</v>
      </c>
      <c r="H10" s="159">
        <f>SUM(H11:H21)</f>
        <v>0</v>
      </c>
      <c r="I10" s="159">
        <f t="shared" si="0"/>
        <v>0</v>
      </c>
      <c r="J10" s="159">
        <f t="shared" si="0"/>
        <v>0</v>
      </c>
      <c r="K10" s="159">
        <f t="shared" si="0"/>
        <v>0</v>
      </c>
      <c r="L10" s="159">
        <f t="shared" si="0"/>
        <v>0</v>
      </c>
      <c r="M10" s="160" t="b">
        <f>IF($D$10=$E$10,TRUE,FALSE)</f>
        <v>1</v>
      </c>
      <c r="N10" s="159" t="b">
        <f>IF($E$10=$F$10,TRUE,FALSE)</f>
        <v>1</v>
      </c>
      <c r="O10" s="161" t="b">
        <f>IF($D$10=$F$10,TRUE,FALSE)</f>
        <v>1</v>
      </c>
    </row>
    <row r="11" spans="1:15" ht="12.75">
      <c r="A11" s="135">
        <v>1</v>
      </c>
      <c r="B11" s="136" t="s">
        <v>16</v>
      </c>
      <c r="C11" s="137">
        <v>611100</v>
      </c>
      <c r="D11" s="162">
        <f>'Tabela 1'!D10</f>
        <v>0</v>
      </c>
      <c r="E11" s="162">
        <f>'Tabela 2'!I10</f>
        <v>0</v>
      </c>
      <c r="F11" s="163">
        <f>SUM(G11:L11)</f>
        <v>0</v>
      </c>
      <c r="G11" s="162">
        <f>'Tabela 3'!I10</f>
        <v>0</v>
      </c>
      <c r="H11" s="162">
        <f>'Tabela 4 '!I10</f>
        <v>0</v>
      </c>
      <c r="I11" s="162">
        <f>'Tabela 4  (2)'!I10</f>
        <v>0</v>
      </c>
      <c r="J11" s="162">
        <f>'Tabela 4  (3)'!I10</f>
        <v>0</v>
      </c>
      <c r="K11" s="162">
        <f>'Tabela 4  (4)'!I10</f>
        <v>0</v>
      </c>
      <c r="L11" s="162">
        <f>'Tabela 4  (5)'!I10</f>
        <v>0</v>
      </c>
      <c r="M11" s="164" t="b">
        <f aca="true" t="shared" si="1" ref="M11:M29">IF($D$10=$E$10,TRUE,FALSE)</f>
        <v>1</v>
      </c>
      <c r="N11" s="162" t="b">
        <f aca="true" t="shared" si="2" ref="N11:N29">IF($E$10=$F$10,TRUE,FALSE)</f>
        <v>1</v>
      </c>
      <c r="O11" s="165" t="b">
        <f aca="true" t="shared" si="3" ref="O11:O29">IF($D$10=$F$10,TRUE,FALSE)</f>
        <v>1</v>
      </c>
    </row>
    <row r="12" spans="1:15" ht="12.75">
      <c r="A12" s="139">
        <v>2</v>
      </c>
      <c r="B12" s="140" t="s">
        <v>17</v>
      </c>
      <c r="C12" s="141">
        <v>611200</v>
      </c>
      <c r="D12" s="162">
        <f>'Tabela 1'!D11</f>
        <v>0</v>
      </c>
      <c r="E12" s="162">
        <f>'Tabela 2'!I11</f>
        <v>0</v>
      </c>
      <c r="F12" s="163">
        <f aca="true" t="shared" si="4" ref="F12:F28">SUM(G12:L12)</f>
        <v>0</v>
      </c>
      <c r="G12" s="162">
        <f>'Tabela 3'!I11</f>
        <v>0</v>
      </c>
      <c r="H12" s="162">
        <f>'Tabela 4 '!I11</f>
        <v>0</v>
      </c>
      <c r="I12" s="162">
        <f>'Tabela 4  (2)'!I11</f>
        <v>0</v>
      </c>
      <c r="J12" s="162">
        <f>'Tabela 4  (3)'!I11</f>
        <v>0</v>
      </c>
      <c r="K12" s="162">
        <f>'Tabela 4  (4)'!I11</f>
        <v>0</v>
      </c>
      <c r="L12" s="162">
        <f>'Tabela 4  (5)'!I11</f>
        <v>0</v>
      </c>
      <c r="M12" s="164" t="b">
        <f t="shared" si="1"/>
        <v>1</v>
      </c>
      <c r="N12" s="162" t="b">
        <f t="shared" si="2"/>
        <v>1</v>
      </c>
      <c r="O12" s="165" t="b">
        <f t="shared" si="3"/>
        <v>1</v>
      </c>
    </row>
    <row r="13" spans="1:15" ht="12.75">
      <c r="A13" s="139">
        <v>3</v>
      </c>
      <c r="B13" s="140" t="s">
        <v>3</v>
      </c>
      <c r="C13" s="141">
        <v>613100</v>
      </c>
      <c r="D13" s="162">
        <f>'Tabela 1'!D12</f>
        <v>0</v>
      </c>
      <c r="E13" s="162">
        <f>'Tabela 2'!I12</f>
        <v>0</v>
      </c>
      <c r="F13" s="163">
        <f t="shared" si="4"/>
        <v>0</v>
      </c>
      <c r="G13" s="162">
        <f>'Tabela 3'!I12</f>
        <v>0</v>
      </c>
      <c r="H13" s="162">
        <f>'Tabela 4 '!I12</f>
        <v>0</v>
      </c>
      <c r="I13" s="162">
        <f>'Tabela 4  (2)'!I12</f>
        <v>0</v>
      </c>
      <c r="J13" s="162">
        <f>'Tabela 4  (3)'!I12</f>
        <v>0</v>
      </c>
      <c r="K13" s="162">
        <f>'Tabela 4  (4)'!I12</f>
        <v>0</v>
      </c>
      <c r="L13" s="162">
        <f>'Tabela 4  (5)'!I12</f>
        <v>0</v>
      </c>
      <c r="M13" s="164" t="b">
        <f t="shared" si="1"/>
        <v>1</v>
      </c>
      <c r="N13" s="162" t="b">
        <f t="shared" si="2"/>
        <v>1</v>
      </c>
      <c r="O13" s="165" t="b">
        <f t="shared" si="3"/>
        <v>1</v>
      </c>
    </row>
    <row r="14" spans="1:15" ht="12.75">
      <c r="A14" s="139">
        <v>4</v>
      </c>
      <c r="B14" s="140" t="s">
        <v>4</v>
      </c>
      <c r="C14" s="141">
        <v>613200</v>
      </c>
      <c r="D14" s="162">
        <f>'Tabela 1'!D13</f>
        <v>0</v>
      </c>
      <c r="E14" s="162">
        <f>'Tabela 2'!I13</f>
        <v>0</v>
      </c>
      <c r="F14" s="163">
        <f t="shared" si="4"/>
        <v>0</v>
      </c>
      <c r="G14" s="162">
        <f>'Tabela 3'!I13</f>
        <v>0</v>
      </c>
      <c r="H14" s="162">
        <f>'Tabela 4 '!I13</f>
        <v>0</v>
      </c>
      <c r="I14" s="162">
        <f>'Tabela 4  (2)'!I13</f>
        <v>0</v>
      </c>
      <c r="J14" s="162">
        <f>'Tabela 4  (3)'!I13</f>
        <v>0</v>
      </c>
      <c r="K14" s="162">
        <f>'Tabela 4  (4)'!I13</f>
        <v>0</v>
      </c>
      <c r="L14" s="162">
        <f>'Tabela 4  (5)'!I13</f>
        <v>0</v>
      </c>
      <c r="M14" s="164" t="b">
        <f t="shared" si="1"/>
        <v>1</v>
      </c>
      <c r="N14" s="162" t="b">
        <f t="shared" si="2"/>
        <v>1</v>
      </c>
      <c r="O14" s="165" t="b">
        <f t="shared" si="3"/>
        <v>1</v>
      </c>
    </row>
    <row r="15" spans="1:15" ht="12.75">
      <c r="A15" s="139">
        <v>5</v>
      </c>
      <c r="B15" s="140" t="s">
        <v>5</v>
      </c>
      <c r="C15" s="141">
        <v>613300</v>
      </c>
      <c r="D15" s="162">
        <f>'Tabela 1'!D14</f>
        <v>0</v>
      </c>
      <c r="E15" s="162">
        <f>'Tabela 2'!I14</f>
        <v>0</v>
      </c>
      <c r="F15" s="163">
        <f t="shared" si="4"/>
        <v>0</v>
      </c>
      <c r="G15" s="162">
        <f>'Tabela 3'!I14</f>
        <v>0</v>
      </c>
      <c r="H15" s="162">
        <f>'Tabela 4 '!I14</f>
        <v>0</v>
      </c>
      <c r="I15" s="162">
        <f>'Tabela 4  (2)'!I14</f>
        <v>0</v>
      </c>
      <c r="J15" s="162">
        <f>'Tabela 4  (3)'!I14</f>
        <v>0</v>
      </c>
      <c r="K15" s="162">
        <f>'Tabela 4  (4)'!I14</f>
        <v>0</v>
      </c>
      <c r="L15" s="162">
        <f>'Tabela 4  (5)'!I14</f>
        <v>0</v>
      </c>
      <c r="M15" s="164" t="b">
        <f t="shared" si="1"/>
        <v>1</v>
      </c>
      <c r="N15" s="162" t="b">
        <f t="shared" si="2"/>
        <v>1</v>
      </c>
      <c r="O15" s="165" t="b">
        <f t="shared" si="3"/>
        <v>1</v>
      </c>
    </row>
    <row r="16" spans="1:15" ht="12.75">
      <c r="A16" s="139">
        <v>6</v>
      </c>
      <c r="B16" s="140" t="s">
        <v>18</v>
      </c>
      <c r="C16" s="141">
        <v>613400</v>
      </c>
      <c r="D16" s="162">
        <f>'Tabela 1'!D15</f>
        <v>0</v>
      </c>
      <c r="E16" s="162">
        <f>'Tabela 2'!I15</f>
        <v>0</v>
      </c>
      <c r="F16" s="163">
        <f t="shared" si="4"/>
        <v>0</v>
      </c>
      <c r="G16" s="162">
        <f>'Tabela 3'!I15</f>
        <v>0</v>
      </c>
      <c r="H16" s="162">
        <f>'Tabela 4 '!I15</f>
        <v>0</v>
      </c>
      <c r="I16" s="162">
        <f>'Tabela 4  (2)'!I15</f>
        <v>0</v>
      </c>
      <c r="J16" s="162">
        <f>'Tabela 4  (3)'!I15</f>
        <v>0</v>
      </c>
      <c r="K16" s="162">
        <f>'Tabela 4  (4)'!I15</f>
        <v>0</v>
      </c>
      <c r="L16" s="162">
        <f>'Tabela 4  (5)'!I15</f>
        <v>0</v>
      </c>
      <c r="M16" s="164" t="b">
        <f t="shared" si="1"/>
        <v>1</v>
      </c>
      <c r="N16" s="162" t="b">
        <f t="shared" si="2"/>
        <v>1</v>
      </c>
      <c r="O16" s="165" t="b">
        <f t="shared" si="3"/>
        <v>1</v>
      </c>
    </row>
    <row r="17" spans="1:15" ht="12.75">
      <c r="A17" s="139">
        <v>7</v>
      </c>
      <c r="B17" s="140" t="s">
        <v>19</v>
      </c>
      <c r="C17" s="141">
        <v>613500</v>
      </c>
      <c r="D17" s="162">
        <f>'Tabela 1'!D16</f>
        <v>0</v>
      </c>
      <c r="E17" s="162">
        <f>'Tabela 2'!I16</f>
        <v>0</v>
      </c>
      <c r="F17" s="163">
        <f t="shared" si="4"/>
        <v>0</v>
      </c>
      <c r="G17" s="162">
        <f>'Tabela 3'!I16</f>
        <v>0</v>
      </c>
      <c r="H17" s="162">
        <f>'Tabela 4 '!I16</f>
        <v>0</v>
      </c>
      <c r="I17" s="162">
        <f>'Tabela 4  (2)'!I16</f>
        <v>0</v>
      </c>
      <c r="J17" s="162">
        <f>'Tabela 4  (3)'!I16</f>
        <v>0</v>
      </c>
      <c r="K17" s="162">
        <f>'Tabela 4  (4)'!I16</f>
        <v>0</v>
      </c>
      <c r="L17" s="162">
        <f>'Tabela 4  (5)'!I16</f>
        <v>0</v>
      </c>
      <c r="M17" s="164" t="b">
        <f t="shared" si="1"/>
        <v>1</v>
      </c>
      <c r="N17" s="162" t="b">
        <f t="shared" si="2"/>
        <v>1</v>
      </c>
      <c r="O17" s="165" t="b">
        <f t="shared" si="3"/>
        <v>1</v>
      </c>
    </row>
    <row r="18" spans="1:15" ht="12.75">
      <c r="A18" s="139">
        <v>8</v>
      </c>
      <c r="B18" s="140" t="s">
        <v>6</v>
      </c>
      <c r="C18" s="141">
        <v>613600</v>
      </c>
      <c r="D18" s="162">
        <f>'Tabela 1'!D17</f>
        <v>0</v>
      </c>
      <c r="E18" s="162">
        <f>'Tabela 2'!I17</f>
        <v>0</v>
      </c>
      <c r="F18" s="163">
        <f t="shared" si="4"/>
        <v>0</v>
      </c>
      <c r="G18" s="162">
        <f>'Tabela 3'!I17</f>
        <v>0</v>
      </c>
      <c r="H18" s="162">
        <f>'Tabela 4 '!I17</f>
        <v>0</v>
      </c>
      <c r="I18" s="162">
        <f>'Tabela 4  (2)'!I17</f>
        <v>0</v>
      </c>
      <c r="J18" s="162">
        <f>'Tabela 4  (3)'!I17</f>
        <v>0</v>
      </c>
      <c r="K18" s="162">
        <f>'Tabela 4  (4)'!I17</f>
        <v>0</v>
      </c>
      <c r="L18" s="162">
        <f>'Tabela 4  (5)'!I17</f>
        <v>0</v>
      </c>
      <c r="M18" s="164" t="b">
        <f t="shared" si="1"/>
        <v>1</v>
      </c>
      <c r="N18" s="162" t="b">
        <f t="shared" si="2"/>
        <v>1</v>
      </c>
      <c r="O18" s="165" t="b">
        <f t="shared" si="3"/>
        <v>1</v>
      </c>
    </row>
    <row r="19" spans="1:15" ht="12.75">
      <c r="A19" s="139">
        <v>9</v>
      </c>
      <c r="B19" s="140" t="s">
        <v>7</v>
      </c>
      <c r="C19" s="141">
        <v>613700</v>
      </c>
      <c r="D19" s="162">
        <f>'Tabela 1'!D18</f>
        <v>0</v>
      </c>
      <c r="E19" s="162">
        <f>'Tabela 2'!I18</f>
        <v>0</v>
      </c>
      <c r="F19" s="163">
        <f t="shared" si="4"/>
        <v>0</v>
      </c>
      <c r="G19" s="162">
        <f>'Tabela 3'!I18</f>
        <v>0</v>
      </c>
      <c r="H19" s="162">
        <f>'Tabela 4 '!I18</f>
        <v>0</v>
      </c>
      <c r="I19" s="162">
        <f>'Tabela 4  (2)'!I18</f>
        <v>0</v>
      </c>
      <c r="J19" s="162">
        <f>'Tabela 4  (3)'!I18</f>
        <v>0</v>
      </c>
      <c r="K19" s="162">
        <f>'Tabela 4  (4)'!I18</f>
        <v>0</v>
      </c>
      <c r="L19" s="162">
        <f>'Tabela 4  (5)'!I18</f>
        <v>0</v>
      </c>
      <c r="M19" s="164" t="b">
        <f t="shared" si="1"/>
        <v>1</v>
      </c>
      <c r="N19" s="162" t="b">
        <f t="shared" si="2"/>
        <v>1</v>
      </c>
      <c r="O19" s="165" t="b">
        <f t="shared" si="3"/>
        <v>1</v>
      </c>
    </row>
    <row r="20" spans="1:15" ht="12.75">
      <c r="A20" s="139">
        <v>10</v>
      </c>
      <c r="B20" s="140" t="s">
        <v>8</v>
      </c>
      <c r="C20" s="141">
        <v>613800</v>
      </c>
      <c r="D20" s="162">
        <f>'Tabela 1'!D19</f>
        <v>0</v>
      </c>
      <c r="E20" s="162">
        <f>'Tabela 2'!I19</f>
        <v>0</v>
      </c>
      <c r="F20" s="163">
        <f t="shared" si="4"/>
        <v>0</v>
      </c>
      <c r="G20" s="162">
        <f>'Tabela 3'!I19</f>
        <v>0</v>
      </c>
      <c r="H20" s="162">
        <f>'Tabela 4 '!I19</f>
        <v>0</v>
      </c>
      <c r="I20" s="162">
        <f>'Tabela 4  (2)'!I19</f>
        <v>0</v>
      </c>
      <c r="J20" s="162">
        <f>'Tabela 4  (3)'!I19</f>
        <v>0</v>
      </c>
      <c r="K20" s="162">
        <f>'Tabela 4  (4)'!I19</f>
        <v>0</v>
      </c>
      <c r="L20" s="162">
        <f>'Tabela 4  (5)'!I19</f>
        <v>0</v>
      </c>
      <c r="M20" s="164" t="b">
        <f t="shared" si="1"/>
        <v>1</v>
      </c>
      <c r="N20" s="162" t="b">
        <f t="shared" si="2"/>
        <v>1</v>
      </c>
      <c r="O20" s="165" t="b">
        <f t="shared" si="3"/>
        <v>1</v>
      </c>
    </row>
    <row r="21" spans="1:15" ht="12.75">
      <c r="A21" s="139">
        <v>11</v>
      </c>
      <c r="B21" s="140" t="s">
        <v>9</v>
      </c>
      <c r="C21" s="141">
        <v>613900</v>
      </c>
      <c r="D21" s="162">
        <f>'Tabela 1'!D20</f>
        <v>0</v>
      </c>
      <c r="E21" s="162">
        <f>'Tabela 2'!I20</f>
        <v>0</v>
      </c>
      <c r="F21" s="163">
        <f t="shared" si="4"/>
        <v>0</v>
      </c>
      <c r="G21" s="162">
        <f>'Tabela 3'!I20</f>
        <v>0</v>
      </c>
      <c r="H21" s="162">
        <f>'Tabela 4 '!I20</f>
        <v>0</v>
      </c>
      <c r="I21" s="162">
        <f>'Tabela 4  (2)'!I20</f>
        <v>0</v>
      </c>
      <c r="J21" s="162">
        <f>'Tabela 4  (3)'!I20</f>
        <v>0</v>
      </c>
      <c r="K21" s="162">
        <f>'Tabela 4  (4)'!I20</f>
        <v>0</v>
      </c>
      <c r="L21" s="162">
        <f>'Tabela 4  (5)'!I20</f>
        <v>0</v>
      </c>
      <c r="M21" s="164" t="b">
        <f t="shared" si="1"/>
        <v>1</v>
      </c>
      <c r="N21" s="162" t="b">
        <f t="shared" si="2"/>
        <v>1</v>
      </c>
      <c r="O21" s="165" t="b">
        <f t="shared" si="3"/>
        <v>1</v>
      </c>
    </row>
    <row r="22" spans="1:15" ht="12.75">
      <c r="A22" s="142" t="s">
        <v>20</v>
      </c>
      <c r="B22" s="143" t="s">
        <v>10</v>
      </c>
      <c r="C22" s="144"/>
      <c r="D22" s="159">
        <f>SUM(D23:D27)</f>
        <v>0</v>
      </c>
      <c r="E22" s="159">
        <f>SUM(E23:E27)</f>
        <v>0</v>
      </c>
      <c r="F22" s="159">
        <f>SUM(F23:F27)</f>
        <v>0</v>
      </c>
      <c r="G22" s="159">
        <f aca="true" t="shared" si="5" ref="G22:L22">SUM(G23:G27)</f>
        <v>0</v>
      </c>
      <c r="H22" s="159">
        <f t="shared" si="5"/>
        <v>0</v>
      </c>
      <c r="I22" s="159">
        <f t="shared" si="5"/>
        <v>0</v>
      </c>
      <c r="J22" s="159">
        <f t="shared" si="5"/>
        <v>0</v>
      </c>
      <c r="K22" s="159">
        <f t="shared" si="5"/>
        <v>0</v>
      </c>
      <c r="L22" s="159">
        <f t="shared" si="5"/>
        <v>0</v>
      </c>
      <c r="M22" s="160" t="b">
        <f t="shared" si="1"/>
        <v>1</v>
      </c>
      <c r="N22" s="159" t="b">
        <f t="shared" si="2"/>
        <v>1</v>
      </c>
      <c r="O22" s="161" t="b">
        <f t="shared" si="3"/>
        <v>1</v>
      </c>
    </row>
    <row r="23" spans="1:15" ht="12.75">
      <c r="A23" s="145">
        <v>1</v>
      </c>
      <c r="B23" s="136" t="s">
        <v>21</v>
      </c>
      <c r="C23" s="146">
        <v>821100</v>
      </c>
      <c r="D23" s="162">
        <f>'Tabela 1'!D22</f>
        <v>0</v>
      </c>
      <c r="E23" s="162">
        <f>'Tabela 2'!I22</f>
        <v>0</v>
      </c>
      <c r="F23" s="163">
        <f>SUM(G23:L23)</f>
        <v>0</v>
      </c>
      <c r="G23" s="162">
        <f>'Tabela 3'!I22</f>
        <v>0</v>
      </c>
      <c r="H23" s="162">
        <f>'Tabela 4 '!I22</f>
        <v>0</v>
      </c>
      <c r="I23" s="162">
        <f>'Tabela 4  (2)'!I22</f>
        <v>0</v>
      </c>
      <c r="J23" s="162">
        <f>'Tabela 4  (3)'!I22</f>
        <v>0</v>
      </c>
      <c r="K23" s="162">
        <f>'Tabela 4  (4)'!I22</f>
        <v>0</v>
      </c>
      <c r="L23" s="162">
        <f>'Tabela 4  (5)'!I22</f>
        <v>0</v>
      </c>
      <c r="M23" s="164" t="b">
        <f t="shared" si="1"/>
        <v>1</v>
      </c>
      <c r="N23" s="162" t="b">
        <f t="shared" si="2"/>
        <v>1</v>
      </c>
      <c r="O23" s="165" t="b">
        <f t="shared" si="3"/>
        <v>1</v>
      </c>
    </row>
    <row r="24" spans="1:15" ht="12.75">
      <c r="A24" s="145">
        <v>2</v>
      </c>
      <c r="B24" s="136" t="s">
        <v>22</v>
      </c>
      <c r="C24" s="146">
        <v>821200</v>
      </c>
      <c r="D24" s="162">
        <f>'Tabela 1'!D23</f>
        <v>0</v>
      </c>
      <c r="E24" s="162">
        <f>'Tabela 2'!I23</f>
        <v>0</v>
      </c>
      <c r="F24" s="163">
        <f t="shared" si="4"/>
        <v>0</v>
      </c>
      <c r="G24" s="162">
        <f>'Tabela 3'!I23</f>
        <v>0</v>
      </c>
      <c r="H24" s="162">
        <f>'Tabela 4 '!I23</f>
        <v>0</v>
      </c>
      <c r="I24" s="162">
        <f>'Tabela 4  (2)'!I23</f>
        <v>0</v>
      </c>
      <c r="J24" s="162">
        <f>'Tabela 4  (3)'!I23</f>
        <v>0</v>
      </c>
      <c r="K24" s="162">
        <f>'Tabela 4  (4)'!I23</f>
        <v>0</v>
      </c>
      <c r="L24" s="162">
        <f>'Tabela 4  (5)'!I23</f>
        <v>0</v>
      </c>
      <c r="M24" s="164" t="b">
        <f t="shared" si="1"/>
        <v>1</v>
      </c>
      <c r="N24" s="162" t="b">
        <f t="shared" si="2"/>
        <v>1</v>
      </c>
      <c r="O24" s="165" t="b">
        <f t="shared" si="3"/>
        <v>1</v>
      </c>
    </row>
    <row r="25" spans="1:15" ht="12.75">
      <c r="A25" s="145">
        <v>3</v>
      </c>
      <c r="B25" s="136" t="s">
        <v>23</v>
      </c>
      <c r="C25" s="146">
        <v>821300</v>
      </c>
      <c r="D25" s="162">
        <f>'Tabela 1'!D24</f>
        <v>0</v>
      </c>
      <c r="E25" s="162">
        <f>'Tabela 2'!I24</f>
        <v>0</v>
      </c>
      <c r="F25" s="163">
        <f t="shared" si="4"/>
        <v>0</v>
      </c>
      <c r="G25" s="162">
        <f>'Tabela 3'!I24</f>
        <v>0</v>
      </c>
      <c r="H25" s="162">
        <f>'Tabela 4 '!I24</f>
        <v>0</v>
      </c>
      <c r="I25" s="162">
        <f>'Tabela 4  (2)'!I24</f>
        <v>0</v>
      </c>
      <c r="J25" s="162">
        <f>'Tabela 4  (3)'!I24</f>
        <v>0</v>
      </c>
      <c r="K25" s="162">
        <f>'Tabela 4  (4)'!I24</f>
        <v>0</v>
      </c>
      <c r="L25" s="162">
        <f>'Tabela 4  (5)'!I24</f>
        <v>0</v>
      </c>
      <c r="M25" s="164" t="b">
        <f t="shared" si="1"/>
        <v>1</v>
      </c>
      <c r="N25" s="162" t="b">
        <f t="shared" si="2"/>
        <v>1</v>
      </c>
      <c r="O25" s="165" t="b">
        <f t="shared" si="3"/>
        <v>1</v>
      </c>
    </row>
    <row r="26" spans="1:15" ht="12.75">
      <c r="A26" s="145">
        <v>4</v>
      </c>
      <c r="B26" s="136" t="s">
        <v>24</v>
      </c>
      <c r="C26" s="146">
        <v>821400</v>
      </c>
      <c r="D26" s="162">
        <f>'Tabela 1'!D25</f>
        <v>0</v>
      </c>
      <c r="E26" s="162">
        <f>'Tabela 2'!I25</f>
        <v>0</v>
      </c>
      <c r="F26" s="163">
        <f t="shared" si="4"/>
        <v>0</v>
      </c>
      <c r="G26" s="162">
        <f>'Tabela 3'!I25</f>
        <v>0</v>
      </c>
      <c r="H26" s="162">
        <f>'Tabela 4 '!I25</f>
        <v>0</v>
      </c>
      <c r="I26" s="162">
        <f>'Tabela 4  (2)'!I25</f>
        <v>0</v>
      </c>
      <c r="J26" s="162">
        <f>'Tabela 4  (3)'!I25</f>
        <v>0</v>
      </c>
      <c r="K26" s="162">
        <f>'Tabela 4  (4)'!I25</f>
        <v>0</v>
      </c>
      <c r="L26" s="162">
        <f>'Tabela 4  (5)'!I25</f>
        <v>0</v>
      </c>
      <c r="M26" s="164" t="b">
        <f t="shared" si="1"/>
        <v>1</v>
      </c>
      <c r="N26" s="162" t="b">
        <f t="shared" si="2"/>
        <v>1</v>
      </c>
      <c r="O26" s="165" t="b">
        <f t="shared" si="3"/>
        <v>1</v>
      </c>
    </row>
    <row r="27" spans="1:15" ht="12.75">
      <c r="A27" s="145">
        <v>5</v>
      </c>
      <c r="B27" s="136" t="s">
        <v>25</v>
      </c>
      <c r="C27" s="146">
        <v>821600</v>
      </c>
      <c r="D27" s="162">
        <f>'Tabela 1'!D26</f>
        <v>0</v>
      </c>
      <c r="E27" s="162">
        <f>'Tabela 2'!I26</f>
        <v>0</v>
      </c>
      <c r="F27" s="163">
        <f t="shared" si="4"/>
        <v>0</v>
      </c>
      <c r="G27" s="162">
        <f>'Tabela 3'!I26</f>
        <v>0</v>
      </c>
      <c r="H27" s="162">
        <f>'Tabela 4 '!I26</f>
        <v>0</v>
      </c>
      <c r="I27" s="162">
        <f>'Tabela 4  (2)'!I26</f>
        <v>0</v>
      </c>
      <c r="J27" s="162">
        <f>'Tabela 4  (3)'!I26</f>
        <v>0</v>
      </c>
      <c r="K27" s="162">
        <f>'Tabela 4  (4)'!I26</f>
        <v>0</v>
      </c>
      <c r="L27" s="162">
        <f>'Tabela 4  (5)'!I26</f>
        <v>0</v>
      </c>
      <c r="M27" s="164" t="b">
        <f t="shared" si="1"/>
        <v>1</v>
      </c>
      <c r="N27" s="162" t="b">
        <f t="shared" si="2"/>
        <v>1</v>
      </c>
      <c r="O27" s="165" t="b">
        <f t="shared" si="3"/>
        <v>1</v>
      </c>
    </row>
    <row r="28" spans="1:15" ht="12.75">
      <c r="A28" s="142" t="s">
        <v>26</v>
      </c>
      <c r="B28" s="143" t="s">
        <v>11</v>
      </c>
      <c r="C28" s="147">
        <v>614000</v>
      </c>
      <c r="D28" s="162">
        <f>'Tabela 1'!D27</f>
        <v>0</v>
      </c>
      <c r="E28" s="162">
        <f>'Tabela 2'!I27</f>
        <v>0</v>
      </c>
      <c r="F28" s="163">
        <f t="shared" si="4"/>
        <v>0</v>
      </c>
      <c r="G28" s="162">
        <f>'Tabela 3'!I27</f>
        <v>0</v>
      </c>
      <c r="H28" s="162">
        <f>'Tabela 4 '!I27</f>
        <v>0</v>
      </c>
      <c r="I28" s="162">
        <f>'Tabela 4  (2)'!I27</f>
        <v>0</v>
      </c>
      <c r="J28" s="162">
        <f>'Tabela 4  (3)'!I27</f>
        <v>0</v>
      </c>
      <c r="K28" s="162">
        <f>'Tabela 4  (4)'!I27</f>
        <v>0</v>
      </c>
      <c r="L28" s="162">
        <f>'Tabela 4  (5)'!I27</f>
        <v>0</v>
      </c>
      <c r="M28" s="164" t="b">
        <f t="shared" si="1"/>
        <v>1</v>
      </c>
      <c r="N28" s="162" t="b">
        <f t="shared" si="2"/>
        <v>1</v>
      </c>
      <c r="O28" s="165" t="b">
        <f t="shared" si="3"/>
        <v>1</v>
      </c>
    </row>
    <row r="29" spans="1:15" ht="13.5" thickBot="1">
      <c r="A29" s="148"/>
      <c r="B29" s="149" t="s">
        <v>49</v>
      </c>
      <c r="C29" s="150"/>
      <c r="D29" s="166">
        <f>SUM(D10,D22,D28)</f>
        <v>0</v>
      </c>
      <c r="E29" s="166">
        <f aca="true" t="shared" si="6" ref="E29:L29">SUM(E10,E22,E28)</f>
        <v>0</v>
      </c>
      <c r="F29" s="167">
        <f>SUM(F10,F22,F28)</f>
        <v>0</v>
      </c>
      <c r="G29" s="166">
        <f t="shared" si="6"/>
        <v>0</v>
      </c>
      <c r="H29" s="166">
        <f t="shared" si="6"/>
        <v>0</v>
      </c>
      <c r="I29" s="166">
        <f t="shared" si="6"/>
        <v>0</v>
      </c>
      <c r="J29" s="166">
        <f t="shared" si="6"/>
        <v>0</v>
      </c>
      <c r="K29" s="166">
        <f t="shared" si="6"/>
        <v>0</v>
      </c>
      <c r="L29" s="166">
        <f t="shared" si="6"/>
        <v>0</v>
      </c>
      <c r="M29" s="168" t="b">
        <f t="shared" si="1"/>
        <v>1</v>
      </c>
      <c r="N29" s="166" t="b">
        <f t="shared" si="2"/>
        <v>1</v>
      </c>
      <c r="O29" s="169" t="b">
        <f t="shared" si="3"/>
        <v>1</v>
      </c>
    </row>
    <row r="31" spans="1:12" ht="13.5" thickBot="1">
      <c r="A31" s="269" t="s">
        <v>81</v>
      </c>
      <c r="B31" s="269"/>
      <c r="C31" s="269"/>
      <c r="L31" s="152"/>
    </row>
    <row r="32" spans="1:13" ht="12.75" customHeight="1">
      <c r="A32" s="256" t="s">
        <v>13</v>
      </c>
      <c r="B32" s="272" t="s">
        <v>0</v>
      </c>
      <c r="C32" s="256" t="s">
        <v>14</v>
      </c>
      <c r="D32" s="250" t="s">
        <v>61</v>
      </c>
      <c r="E32" s="258"/>
      <c r="F32" s="258"/>
      <c r="G32" s="258"/>
      <c r="H32" s="258"/>
      <c r="I32" s="258"/>
      <c r="J32" s="258"/>
      <c r="K32" s="258"/>
      <c r="L32" s="263"/>
      <c r="M32" s="256" t="s">
        <v>76</v>
      </c>
    </row>
    <row r="33" spans="1:13" ht="13.5" thickBot="1">
      <c r="A33" s="257"/>
      <c r="B33" s="273"/>
      <c r="C33" s="257"/>
      <c r="D33" s="260"/>
      <c r="E33" s="261"/>
      <c r="F33" s="261"/>
      <c r="G33" s="261"/>
      <c r="H33" s="261"/>
      <c r="I33" s="261"/>
      <c r="J33" s="261"/>
      <c r="K33" s="261"/>
      <c r="L33" s="264"/>
      <c r="M33" s="257"/>
    </row>
    <row r="34" spans="1:13" ht="22.5" thickBot="1">
      <c r="A34" s="271"/>
      <c r="B34" s="273"/>
      <c r="C34" s="257"/>
      <c r="D34" s="153" t="s">
        <v>66</v>
      </c>
      <c r="E34" s="153" t="s">
        <v>70</v>
      </c>
      <c r="F34" s="153"/>
      <c r="G34" s="153"/>
      <c r="H34" s="153"/>
      <c r="I34" s="153"/>
      <c r="J34" s="153"/>
      <c r="K34" s="153"/>
      <c r="L34" s="153"/>
      <c r="M34" s="154"/>
    </row>
    <row r="35" spans="1:13" ht="13.5" thickBot="1">
      <c r="A35" s="129"/>
      <c r="B35" s="155">
        <v>1</v>
      </c>
      <c r="C35" s="156">
        <v>2</v>
      </c>
      <c r="D35" s="155">
        <v>3</v>
      </c>
      <c r="E35" s="155">
        <v>4</v>
      </c>
      <c r="F35" s="156">
        <v>5</v>
      </c>
      <c r="G35" s="155">
        <v>6</v>
      </c>
      <c r="H35" s="155">
        <v>7</v>
      </c>
      <c r="I35" s="156">
        <v>8</v>
      </c>
      <c r="J35" s="155">
        <v>9</v>
      </c>
      <c r="K35" s="155">
        <v>10</v>
      </c>
      <c r="L35" s="156">
        <v>11</v>
      </c>
      <c r="M35" s="155">
        <v>12</v>
      </c>
    </row>
    <row r="36" spans="1:13" ht="12.75">
      <c r="A36" s="131" t="s">
        <v>15</v>
      </c>
      <c r="B36" s="132" t="s">
        <v>2</v>
      </c>
      <c r="C36" s="133"/>
      <c r="D36" s="159">
        <f>'[2]Tabela 1'!D69</f>
        <v>0</v>
      </c>
      <c r="E36" s="159">
        <f>'[2]Tabela 3'!D69</f>
        <v>0</v>
      </c>
      <c r="F36" s="134"/>
      <c r="G36" s="134"/>
      <c r="H36" s="134"/>
      <c r="I36" s="134"/>
      <c r="J36" s="134"/>
      <c r="K36" s="134"/>
      <c r="L36" s="134"/>
      <c r="M36" s="170" t="b">
        <f>IF($D$10=$E$10,TRUE,FALSE)</f>
        <v>1</v>
      </c>
    </row>
    <row r="37" spans="1:13" ht="12.75">
      <c r="A37" s="135">
        <v>1</v>
      </c>
      <c r="B37" s="136" t="s">
        <v>16</v>
      </c>
      <c r="C37" s="137">
        <v>611100</v>
      </c>
      <c r="D37" s="162">
        <f>'Tabela 1'!E36</f>
        <v>0</v>
      </c>
      <c r="E37" s="162">
        <f>'Tabela 3'!I10</f>
        <v>0</v>
      </c>
      <c r="F37" s="138"/>
      <c r="G37" s="138"/>
      <c r="H37" s="138"/>
      <c r="I37" s="138"/>
      <c r="J37" s="138"/>
      <c r="K37" s="138"/>
      <c r="L37" s="138"/>
      <c r="M37" s="171" t="b">
        <f aca="true" t="shared" si="7" ref="M37:M55">IF($D$10=$E$10,TRUE,FALSE)</f>
        <v>1</v>
      </c>
    </row>
    <row r="38" spans="1:13" ht="12.75">
      <c r="A38" s="139">
        <v>2</v>
      </c>
      <c r="B38" s="140" t="s">
        <v>17</v>
      </c>
      <c r="C38" s="141">
        <v>611200</v>
      </c>
      <c r="D38" s="162">
        <f>'Tabela 1'!E37</f>
        <v>0</v>
      </c>
      <c r="E38" s="162">
        <f>'Tabela 3'!I11</f>
        <v>0</v>
      </c>
      <c r="F38" s="138"/>
      <c r="G38" s="138"/>
      <c r="H38" s="138"/>
      <c r="I38" s="138"/>
      <c r="J38" s="138"/>
      <c r="K38" s="138"/>
      <c r="L38" s="138"/>
      <c r="M38" s="171" t="b">
        <f t="shared" si="7"/>
        <v>1</v>
      </c>
    </row>
    <row r="39" spans="1:13" ht="12.75">
      <c r="A39" s="139">
        <v>3</v>
      </c>
      <c r="B39" s="140" t="s">
        <v>3</v>
      </c>
      <c r="C39" s="141">
        <v>613100</v>
      </c>
      <c r="D39" s="162">
        <f>'Tabela 1'!E38</f>
        <v>0</v>
      </c>
      <c r="E39" s="162">
        <f>'Tabela 3'!I12</f>
        <v>0</v>
      </c>
      <c r="F39" s="138"/>
      <c r="G39" s="138"/>
      <c r="H39" s="138"/>
      <c r="I39" s="138"/>
      <c r="J39" s="138"/>
      <c r="K39" s="138"/>
      <c r="L39" s="138"/>
      <c r="M39" s="171" t="b">
        <f t="shared" si="7"/>
        <v>1</v>
      </c>
    </row>
    <row r="40" spans="1:13" ht="12.75">
      <c r="A40" s="139">
        <v>4</v>
      </c>
      <c r="B40" s="140" t="s">
        <v>4</v>
      </c>
      <c r="C40" s="141">
        <v>613200</v>
      </c>
      <c r="D40" s="162">
        <f>'Tabela 1'!E39</f>
        <v>0</v>
      </c>
      <c r="E40" s="162">
        <f>'Tabela 3'!I13</f>
        <v>0</v>
      </c>
      <c r="F40" s="138"/>
      <c r="G40" s="138"/>
      <c r="H40" s="138"/>
      <c r="I40" s="138"/>
      <c r="J40" s="138"/>
      <c r="K40" s="138"/>
      <c r="L40" s="138"/>
      <c r="M40" s="171" t="b">
        <f t="shared" si="7"/>
        <v>1</v>
      </c>
    </row>
    <row r="41" spans="1:13" ht="12.75">
      <c r="A41" s="139">
        <v>5</v>
      </c>
      <c r="B41" s="140" t="s">
        <v>5</v>
      </c>
      <c r="C41" s="141">
        <v>613300</v>
      </c>
      <c r="D41" s="162">
        <f>'Tabela 1'!E40</f>
        <v>0</v>
      </c>
      <c r="E41" s="162">
        <f>'Tabela 3'!I14</f>
        <v>0</v>
      </c>
      <c r="F41" s="138"/>
      <c r="G41" s="138"/>
      <c r="H41" s="138"/>
      <c r="I41" s="138"/>
      <c r="J41" s="138"/>
      <c r="K41" s="138"/>
      <c r="L41" s="138"/>
      <c r="M41" s="171" t="b">
        <f t="shared" si="7"/>
        <v>1</v>
      </c>
    </row>
    <row r="42" spans="1:13" ht="12.75">
      <c r="A42" s="139">
        <v>6</v>
      </c>
      <c r="B42" s="140" t="s">
        <v>18</v>
      </c>
      <c r="C42" s="141">
        <v>613400</v>
      </c>
      <c r="D42" s="162">
        <f>'Tabela 1'!E41</f>
        <v>0</v>
      </c>
      <c r="E42" s="162">
        <f>'Tabela 3'!I15</f>
        <v>0</v>
      </c>
      <c r="F42" s="138"/>
      <c r="G42" s="138"/>
      <c r="H42" s="138"/>
      <c r="I42" s="138"/>
      <c r="J42" s="138"/>
      <c r="K42" s="138"/>
      <c r="L42" s="138"/>
      <c r="M42" s="171" t="b">
        <f t="shared" si="7"/>
        <v>1</v>
      </c>
    </row>
    <row r="43" spans="1:13" ht="12.75">
      <c r="A43" s="139">
        <v>7</v>
      </c>
      <c r="B43" s="140" t="s">
        <v>19</v>
      </c>
      <c r="C43" s="141">
        <v>613500</v>
      </c>
      <c r="D43" s="162">
        <f>'Tabela 1'!E42</f>
        <v>0</v>
      </c>
      <c r="E43" s="162">
        <f>'Tabela 3'!I16</f>
        <v>0</v>
      </c>
      <c r="F43" s="138"/>
      <c r="G43" s="138"/>
      <c r="H43" s="138"/>
      <c r="I43" s="138"/>
      <c r="J43" s="138"/>
      <c r="K43" s="138"/>
      <c r="L43" s="138"/>
      <c r="M43" s="171" t="b">
        <f t="shared" si="7"/>
        <v>1</v>
      </c>
    </row>
    <row r="44" spans="1:13" ht="12.75">
      <c r="A44" s="139">
        <v>8</v>
      </c>
      <c r="B44" s="140" t="s">
        <v>6</v>
      </c>
      <c r="C44" s="141">
        <v>613600</v>
      </c>
      <c r="D44" s="162">
        <f>'Tabela 1'!E43</f>
        <v>0</v>
      </c>
      <c r="E44" s="162">
        <f>'Tabela 3'!I17</f>
        <v>0</v>
      </c>
      <c r="F44" s="138"/>
      <c r="G44" s="138"/>
      <c r="H44" s="138"/>
      <c r="I44" s="138"/>
      <c r="J44" s="138"/>
      <c r="K44" s="138"/>
      <c r="L44" s="138"/>
      <c r="M44" s="171" t="b">
        <f t="shared" si="7"/>
        <v>1</v>
      </c>
    </row>
    <row r="45" spans="1:13" ht="12.75">
      <c r="A45" s="139">
        <v>9</v>
      </c>
      <c r="B45" s="140" t="s">
        <v>7</v>
      </c>
      <c r="C45" s="141">
        <v>613700</v>
      </c>
      <c r="D45" s="162">
        <f>'Tabela 1'!E44</f>
        <v>0</v>
      </c>
      <c r="E45" s="162">
        <f>'Tabela 3'!I18</f>
        <v>0</v>
      </c>
      <c r="F45" s="138"/>
      <c r="G45" s="138"/>
      <c r="H45" s="138"/>
      <c r="I45" s="138"/>
      <c r="J45" s="138"/>
      <c r="K45" s="138"/>
      <c r="L45" s="138"/>
      <c r="M45" s="171" t="b">
        <f t="shared" si="7"/>
        <v>1</v>
      </c>
    </row>
    <row r="46" spans="1:13" ht="12.75">
      <c r="A46" s="139">
        <v>10</v>
      </c>
      <c r="B46" s="140" t="s">
        <v>8</v>
      </c>
      <c r="C46" s="141">
        <v>613800</v>
      </c>
      <c r="D46" s="162">
        <f>'Tabela 1'!E45</f>
        <v>0</v>
      </c>
      <c r="E46" s="162">
        <f>'Tabela 3'!I19</f>
        <v>0</v>
      </c>
      <c r="F46" s="138"/>
      <c r="G46" s="138"/>
      <c r="H46" s="138"/>
      <c r="I46" s="138"/>
      <c r="J46" s="138"/>
      <c r="K46" s="138"/>
      <c r="L46" s="138"/>
      <c r="M46" s="171" t="b">
        <f t="shared" si="7"/>
        <v>1</v>
      </c>
    </row>
    <row r="47" spans="1:13" ht="12.75">
      <c r="A47" s="139">
        <v>11</v>
      </c>
      <c r="B47" s="140" t="s">
        <v>9</v>
      </c>
      <c r="C47" s="141">
        <v>613900</v>
      </c>
      <c r="D47" s="162">
        <f>'Tabela 1'!E46</f>
        <v>0</v>
      </c>
      <c r="E47" s="162">
        <f>'Tabela 3'!I20</f>
        <v>0</v>
      </c>
      <c r="F47" s="138"/>
      <c r="G47" s="138"/>
      <c r="H47" s="138"/>
      <c r="I47" s="138"/>
      <c r="J47" s="138"/>
      <c r="K47" s="138"/>
      <c r="L47" s="138"/>
      <c r="M47" s="171" t="b">
        <f t="shared" si="7"/>
        <v>1</v>
      </c>
    </row>
    <row r="48" spans="1:13" ht="12.75">
      <c r="A48" s="142" t="s">
        <v>20</v>
      </c>
      <c r="B48" s="143" t="s">
        <v>10</v>
      </c>
      <c r="C48" s="144"/>
      <c r="D48" s="159">
        <f>SUM(D49:D53)</f>
        <v>0</v>
      </c>
      <c r="E48" s="159">
        <f>SUM(E49:E53)</f>
        <v>0</v>
      </c>
      <c r="F48" s="134"/>
      <c r="G48" s="134"/>
      <c r="H48" s="134"/>
      <c r="I48" s="134"/>
      <c r="J48" s="134"/>
      <c r="K48" s="134"/>
      <c r="L48" s="134"/>
      <c r="M48" s="172" t="b">
        <f t="shared" si="7"/>
        <v>1</v>
      </c>
    </row>
    <row r="49" spans="1:13" ht="12.75">
      <c r="A49" s="145">
        <v>1</v>
      </c>
      <c r="B49" s="136" t="s">
        <v>21</v>
      </c>
      <c r="C49" s="146">
        <v>821100</v>
      </c>
      <c r="D49" s="162">
        <f>'Tabela 1'!E48</f>
        <v>0</v>
      </c>
      <c r="E49" s="162">
        <f>'Tabela 3'!I22</f>
        <v>0</v>
      </c>
      <c r="F49" s="138"/>
      <c r="G49" s="138"/>
      <c r="H49" s="138"/>
      <c r="I49" s="138"/>
      <c r="J49" s="138"/>
      <c r="K49" s="138"/>
      <c r="L49" s="138"/>
      <c r="M49" s="171" t="b">
        <f t="shared" si="7"/>
        <v>1</v>
      </c>
    </row>
    <row r="50" spans="1:13" ht="12.75">
      <c r="A50" s="145">
        <v>2</v>
      </c>
      <c r="B50" s="136" t="s">
        <v>22</v>
      </c>
      <c r="C50" s="146">
        <v>821200</v>
      </c>
      <c r="D50" s="162">
        <f>'Tabela 1'!E49</f>
        <v>0</v>
      </c>
      <c r="E50" s="162">
        <f>'Tabela 3'!I23</f>
        <v>0</v>
      </c>
      <c r="F50" s="138"/>
      <c r="G50" s="138"/>
      <c r="H50" s="138"/>
      <c r="I50" s="138"/>
      <c r="J50" s="138"/>
      <c r="K50" s="138"/>
      <c r="L50" s="138"/>
      <c r="M50" s="171" t="b">
        <f t="shared" si="7"/>
        <v>1</v>
      </c>
    </row>
    <row r="51" spans="1:13" ht="12.75">
      <c r="A51" s="145">
        <v>3</v>
      </c>
      <c r="B51" s="136" t="s">
        <v>23</v>
      </c>
      <c r="C51" s="146">
        <v>821300</v>
      </c>
      <c r="D51" s="162">
        <f>'Tabela 1'!E50</f>
        <v>0</v>
      </c>
      <c r="E51" s="162">
        <f>'Tabela 3'!I24</f>
        <v>0</v>
      </c>
      <c r="F51" s="138"/>
      <c r="G51" s="138"/>
      <c r="H51" s="138"/>
      <c r="I51" s="138"/>
      <c r="J51" s="138"/>
      <c r="K51" s="138"/>
      <c r="L51" s="138"/>
      <c r="M51" s="171" t="b">
        <f t="shared" si="7"/>
        <v>1</v>
      </c>
    </row>
    <row r="52" spans="1:13" ht="12.75">
      <c r="A52" s="145">
        <v>4</v>
      </c>
      <c r="B52" s="136" t="s">
        <v>24</v>
      </c>
      <c r="C52" s="146">
        <v>821400</v>
      </c>
      <c r="D52" s="162">
        <f>'Tabela 1'!E51</f>
        <v>0</v>
      </c>
      <c r="E52" s="162">
        <f>'Tabela 3'!I25</f>
        <v>0</v>
      </c>
      <c r="F52" s="138"/>
      <c r="G52" s="138"/>
      <c r="H52" s="138"/>
      <c r="I52" s="138"/>
      <c r="J52" s="138"/>
      <c r="K52" s="138"/>
      <c r="L52" s="138"/>
      <c r="M52" s="171" t="b">
        <f t="shared" si="7"/>
        <v>1</v>
      </c>
    </row>
    <row r="53" spans="1:13" ht="12.75">
      <c r="A53" s="145">
        <v>5</v>
      </c>
      <c r="B53" s="136" t="s">
        <v>25</v>
      </c>
      <c r="C53" s="146">
        <v>821600</v>
      </c>
      <c r="D53" s="162">
        <f>'Tabela 1'!E52</f>
        <v>0</v>
      </c>
      <c r="E53" s="162">
        <f>'Tabela 3'!I26</f>
        <v>0</v>
      </c>
      <c r="F53" s="138"/>
      <c r="G53" s="138"/>
      <c r="H53" s="138"/>
      <c r="I53" s="138"/>
      <c r="J53" s="138"/>
      <c r="K53" s="138"/>
      <c r="L53" s="138"/>
      <c r="M53" s="171" t="b">
        <f t="shared" si="7"/>
        <v>1</v>
      </c>
    </row>
    <row r="54" spans="1:13" ht="12.75">
      <c r="A54" s="142" t="s">
        <v>26</v>
      </c>
      <c r="B54" s="143" t="s">
        <v>11</v>
      </c>
      <c r="C54" s="147">
        <v>614000</v>
      </c>
      <c r="D54" s="162">
        <f>'Tabela 1'!E53</f>
        <v>0</v>
      </c>
      <c r="E54" s="162">
        <f>'Tabela 3'!I27</f>
        <v>0</v>
      </c>
      <c r="F54" s="157"/>
      <c r="G54" s="157"/>
      <c r="H54" s="157"/>
      <c r="I54" s="157"/>
      <c r="J54" s="157"/>
      <c r="K54" s="157"/>
      <c r="L54" s="157"/>
      <c r="M54" s="173" t="b">
        <f t="shared" si="7"/>
        <v>1</v>
      </c>
    </row>
    <row r="55" spans="1:13" ht="13.5" thickBot="1">
      <c r="A55" s="148"/>
      <c r="B55" s="149" t="s">
        <v>49</v>
      </c>
      <c r="C55" s="150"/>
      <c r="D55" s="166">
        <f>SUM(D36,D48,D54)</f>
        <v>0</v>
      </c>
      <c r="E55" s="166">
        <f>SUM(E36,E48,E54)</f>
        <v>0</v>
      </c>
      <c r="F55" s="151"/>
      <c r="G55" s="151"/>
      <c r="H55" s="151"/>
      <c r="I55" s="151"/>
      <c r="J55" s="151"/>
      <c r="K55" s="151"/>
      <c r="L55" s="151"/>
      <c r="M55" s="174" t="b">
        <f t="shared" si="7"/>
        <v>1</v>
      </c>
    </row>
    <row r="58" spans="1:12" ht="13.5" thickBot="1">
      <c r="A58" s="269" t="s">
        <v>82</v>
      </c>
      <c r="B58" s="269"/>
      <c r="C58" s="269"/>
      <c r="L58" s="152"/>
    </row>
    <row r="59" spans="1:18" ht="12.75" customHeight="1">
      <c r="A59" s="256" t="s">
        <v>13</v>
      </c>
      <c r="B59" s="272" t="s">
        <v>0</v>
      </c>
      <c r="C59" s="256" t="s">
        <v>14</v>
      </c>
      <c r="D59" s="250" t="s">
        <v>61</v>
      </c>
      <c r="E59" s="251"/>
      <c r="F59" s="251"/>
      <c r="G59" s="251"/>
      <c r="H59" s="251"/>
      <c r="I59" s="251"/>
      <c r="J59" s="251"/>
      <c r="K59" s="251"/>
      <c r="L59" s="251"/>
      <c r="M59" s="252"/>
      <c r="N59" s="241" t="s">
        <v>76</v>
      </c>
      <c r="O59" s="242"/>
      <c r="P59" s="242"/>
      <c r="Q59" s="242"/>
      <c r="R59" s="243"/>
    </row>
    <row r="60" spans="1:18" ht="13.5" customHeight="1" thickBot="1">
      <c r="A60" s="257"/>
      <c r="B60" s="273"/>
      <c r="C60" s="257"/>
      <c r="D60" s="253"/>
      <c r="E60" s="254"/>
      <c r="F60" s="254"/>
      <c r="G60" s="254"/>
      <c r="H60" s="254"/>
      <c r="I60" s="254"/>
      <c r="J60" s="254"/>
      <c r="K60" s="254"/>
      <c r="L60" s="254"/>
      <c r="M60" s="255"/>
      <c r="N60" s="244"/>
      <c r="O60" s="245"/>
      <c r="P60" s="245"/>
      <c r="Q60" s="245"/>
      <c r="R60" s="246"/>
    </row>
    <row r="61" spans="1:18" ht="22.5" thickBot="1">
      <c r="A61" s="271"/>
      <c r="B61" s="276"/>
      <c r="C61" s="271"/>
      <c r="D61" s="153" t="s">
        <v>67</v>
      </c>
      <c r="E61" s="153" t="s">
        <v>77</v>
      </c>
      <c r="F61" s="153" t="s">
        <v>78</v>
      </c>
      <c r="G61" s="153" t="s">
        <v>79</v>
      </c>
      <c r="H61" s="153" t="s">
        <v>80</v>
      </c>
      <c r="I61" s="153" t="s">
        <v>71</v>
      </c>
      <c r="J61" s="153" t="s">
        <v>72</v>
      </c>
      <c r="K61" s="153" t="s">
        <v>73</v>
      </c>
      <c r="L61" s="153" t="s">
        <v>74</v>
      </c>
      <c r="M61" s="158" t="s">
        <v>75</v>
      </c>
      <c r="N61" s="244"/>
      <c r="O61" s="245"/>
      <c r="P61" s="245"/>
      <c r="Q61" s="245"/>
      <c r="R61" s="246"/>
    </row>
    <row r="62" spans="1:18" ht="13.5" thickBot="1">
      <c r="A62" s="129"/>
      <c r="B62" s="130">
        <v>1</v>
      </c>
      <c r="C62" s="129">
        <v>2</v>
      </c>
      <c r="D62" s="155">
        <v>3</v>
      </c>
      <c r="E62" s="156">
        <v>4</v>
      </c>
      <c r="F62" s="155">
        <v>5</v>
      </c>
      <c r="G62" s="156">
        <v>6</v>
      </c>
      <c r="H62" s="155">
        <v>7</v>
      </c>
      <c r="I62" s="156">
        <v>8</v>
      </c>
      <c r="J62" s="155">
        <v>9</v>
      </c>
      <c r="K62" s="156">
        <v>10</v>
      </c>
      <c r="L62" s="155">
        <v>11</v>
      </c>
      <c r="M62" s="155">
        <v>12</v>
      </c>
      <c r="N62" s="155">
        <v>13</v>
      </c>
      <c r="O62" s="156">
        <v>14</v>
      </c>
      <c r="P62" s="155">
        <v>15</v>
      </c>
      <c r="Q62" s="156">
        <v>16</v>
      </c>
      <c r="R62" s="155">
        <v>17</v>
      </c>
    </row>
    <row r="63" spans="1:18" ht="12.75">
      <c r="A63" s="131" t="s">
        <v>15</v>
      </c>
      <c r="B63" s="132" t="s">
        <v>2</v>
      </c>
      <c r="C63" s="133"/>
      <c r="D63" s="159">
        <f>'[2]Tabela 1'!D96</f>
        <v>0</v>
      </c>
      <c r="E63" s="159">
        <f>'[2]Tabela 2'!D95</f>
        <v>0</v>
      </c>
      <c r="F63" s="159">
        <f>'[2]Tabela 3'!D96</f>
        <v>0</v>
      </c>
      <c r="G63" s="159">
        <f>'[2]Tabela 4'!D96</f>
        <v>0</v>
      </c>
      <c r="H63" s="159">
        <f aca="true" t="shared" si="8" ref="H63:M63">SUM(H64:H74)</f>
        <v>0</v>
      </c>
      <c r="I63" s="159">
        <f t="shared" si="8"/>
        <v>0</v>
      </c>
      <c r="J63" s="159">
        <f t="shared" si="8"/>
        <v>0</v>
      </c>
      <c r="K63" s="159">
        <f t="shared" si="8"/>
        <v>0</v>
      </c>
      <c r="L63" s="159">
        <f t="shared" si="8"/>
        <v>0</v>
      </c>
      <c r="M63" s="159">
        <f t="shared" si="8"/>
        <v>0</v>
      </c>
      <c r="N63" s="160" t="b">
        <f>IF($D$63=$I$63,TRUE,FALSE)</f>
        <v>1</v>
      </c>
      <c r="O63" s="159" t="b">
        <f>IF($E$63=$J$63,TRUE,FALSE)</f>
        <v>1</v>
      </c>
      <c r="P63" s="159" t="b">
        <f>IF($F$63=$K$63,TRUE,FALSE)</f>
        <v>1</v>
      </c>
      <c r="Q63" s="159" t="b">
        <f>IF($G$63=$L$63,TRUE,FALSE)</f>
        <v>1</v>
      </c>
      <c r="R63" s="161" t="b">
        <f>IF($H$63=$M$63,TRUE,FALSE)</f>
        <v>1</v>
      </c>
    </row>
    <row r="64" spans="1:18" ht="12.75">
      <c r="A64" s="135">
        <v>1</v>
      </c>
      <c r="B64" s="136" t="s">
        <v>16</v>
      </c>
      <c r="C64" s="137">
        <v>611100</v>
      </c>
      <c r="D64" s="162">
        <f>'Tabela 1'!F10</f>
        <v>0</v>
      </c>
      <c r="E64" s="162">
        <f>'Tabela 1'!G10</f>
        <v>0</v>
      </c>
      <c r="F64" s="162">
        <f>'Tabela 1'!H10</f>
        <v>0</v>
      </c>
      <c r="G64" s="162">
        <f>'Tabela 1'!I10</f>
        <v>0</v>
      </c>
      <c r="H64" s="162">
        <f>'Tabela 1'!J10</f>
        <v>0</v>
      </c>
      <c r="I64" s="162">
        <f>'Tabela 4 '!I10</f>
        <v>0</v>
      </c>
      <c r="J64" s="162">
        <f>'Tabela 4  (2)'!I10</f>
        <v>0</v>
      </c>
      <c r="K64" s="162">
        <f>'Tabela 4  (3)'!I10</f>
        <v>0</v>
      </c>
      <c r="L64" s="165">
        <f>'Tabela 4  (4)'!I10</f>
        <v>0</v>
      </c>
      <c r="M64" s="175">
        <f>'Tabela 4  (5)'!I10</f>
        <v>0</v>
      </c>
      <c r="N64" s="164" t="b">
        <f aca="true" t="shared" si="9" ref="N64:N82">IF($D$63=$I$63,TRUE,FALSE)</f>
        <v>1</v>
      </c>
      <c r="O64" s="162" t="b">
        <f aca="true" t="shared" si="10" ref="O64:O82">IF($E$63=$J$63,TRUE,FALSE)</f>
        <v>1</v>
      </c>
      <c r="P64" s="162" t="b">
        <f aca="true" t="shared" si="11" ref="P64:P82">IF($F$63=$K$63,TRUE,FALSE)</f>
        <v>1</v>
      </c>
      <c r="Q64" s="162" t="b">
        <f aca="true" t="shared" si="12" ref="Q64:Q82">IF($G$63=$L$63,TRUE,FALSE)</f>
        <v>1</v>
      </c>
      <c r="R64" s="165" t="b">
        <f aca="true" t="shared" si="13" ref="R64:R82">IF($H$63=$M$63,TRUE,FALSE)</f>
        <v>1</v>
      </c>
    </row>
    <row r="65" spans="1:18" ht="12.75">
      <c r="A65" s="139">
        <v>2</v>
      </c>
      <c r="B65" s="140" t="s">
        <v>17</v>
      </c>
      <c r="C65" s="141">
        <v>611200</v>
      </c>
      <c r="D65" s="162">
        <f>'Tabela 1'!F11</f>
        <v>0</v>
      </c>
      <c r="E65" s="162">
        <f>'Tabela 1'!G11</f>
        <v>0</v>
      </c>
      <c r="F65" s="162">
        <f>'Tabela 1'!H11</f>
        <v>0</v>
      </c>
      <c r="G65" s="162">
        <f>'Tabela 1'!I11</f>
        <v>0</v>
      </c>
      <c r="H65" s="162">
        <f>'Tabela 1'!J11</f>
        <v>0</v>
      </c>
      <c r="I65" s="162">
        <f>'Tabela 4 '!I11</f>
        <v>0</v>
      </c>
      <c r="J65" s="162">
        <f>'Tabela 4  (2)'!I11</f>
        <v>0</v>
      </c>
      <c r="K65" s="162">
        <f>'Tabela 4  (3)'!I11</f>
        <v>0</v>
      </c>
      <c r="L65" s="165">
        <f>'Tabela 4  (4)'!I11</f>
        <v>0</v>
      </c>
      <c r="M65" s="175">
        <f>'Tabela 4  (5)'!I11</f>
        <v>0</v>
      </c>
      <c r="N65" s="164" t="b">
        <f t="shared" si="9"/>
        <v>1</v>
      </c>
      <c r="O65" s="162" t="b">
        <f t="shared" si="10"/>
        <v>1</v>
      </c>
      <c r="P65" s="162" t="b">
        <f t="shared" si="11"/>
        <v>1</v>
      </c>
      <c r="Q65" s="162" t="b">
        <f t="shared" si="12"/>
        <v>1</v>
      </c>
      <c r="R65" s="165" t="b">
        <f t="shared" si="13"/>
        <v>1</v>
      </c>
    </row>
    <row r="66" spans="1:18" ht="12.75">
      <c r="A66" s="139">
        <v>3</v>
      </c>
      <c r="B66" s="140" t="s">
        <v>3</v>
      </c>
      <c r="C66" s="141">
        <v>613100</v>
      </c>
      <c r="D66" s="162">
        <f>'Tabela 1'!F12</f>
        <v>0</v>
      </c>
      <c r="E66" s="162">
        <f>'Tabela 1'!G12</f>
        <v>0</v>
      </c>
      <c r="F66" s="162">
        <f>'Tabela 1'!H12</f>
        <v>0</v>
      </c>
      <c r="G66" s="162">
        <f>'Tabela 1'!I12</f>
        <v>0</v>
      </c>
      <c r="H66" s="162">
        <f>'Tabela 1'!J12</f>
        <v>0</v>
      </c>
      <c r="I66" s="162">
        <f>'Tabela 4 '!I12</f>
        <v>0</v>
      </c>
      <c r="J66" s="162">
        <f>'Tabela 4  (2)'!I12</f>
        <v>0</v>
      </c>
      <c r="K66" s="162">
        <f>'Tabela 4  (3)'!I12</f>
        <v>0</v>
      </c>
      <c r="L66" s="165">
        <f>'Tabela 4  (4)'!I12</f>
        <v>0</v>
      </c>
      <c r="M66" s="175">
        <f>'Tabela 4  (5)'!I12</f>
        <v>0</v>
      </c>
      <c r="N66" s="164" t="b">
        <f t="shared" si="9"/>
        <v>1</v>
      </c>
      <c r="O66" s="162" t="b">
        <f t="shared" si="10"/>
        <v>1</v>
      </c>
      <c r="P66" s="162" t="b">
        <f t="shared" si="11"/>
        <v>1</v>
      </c>
      <c r="Q66" s="162" t="b">
        <f t="shared" si="12"/>
        <v>1</v>
      </c>
      <c r="R66" s="165" t="b">
        <f t="shared" si="13"/>
        <v>1</v>
      </c>
    </row>
    <row r="67" spans="1:18" ht="12.75">
      <c r="A67" s="139">
        <v>4</v>
      </c>
      <c r="B67" s="140" t="s">
        <v>4</v>
      </c>
      <c r="C67" s="141">
        <v>613200</v>
      </c>
      <c r="D67" s="162">
        <f>'Tabela 1'!F13</f>
        <v>0</v>
      </c>
      <c r="E67" s="162">
        <f>'Tabela 1'!G13</f>
        <v>0</v>
      </c>
      <c r="F67" s="162">
        <f>'Tabela 1'!H13</f>
        <v>0</v>
      </c>
      <c r="G67" s="162">
        <f>'Tabela 1'!I13</f>
        <v>0</v>
      </c>
      <c r="H67" s="162">
        <f>'Tabela 1'!J13</f>
        <v>0</v>
      </c>
      <c r="I67" s="162">
        <f>'Tabela 4 '!I13</f>
        <v>0</v>
      </c>
      <c r="J67" s="162">
        <f>'Tabela 4  (2)'!I13</f>
        <v>0</v>
      </c>
      <c r="K67" s="162">
        <f>'Tabela 4  (3)'!I13</f>
        <v>0</v>
      </c>
      <c r="L67" s="165">
        <f>'Tabela 4  (4)'!I13</f>
        <v>0</v>
      </c>
      <c r="M67" s="175">
        <f>'Tabela 4  (5)'!I13</f>
        <v>0</v>
      </c>
      <c r="N67" s="164" t="b">
        <f t="shared" si="9"/>
        <v>1</v>
      </c>
      <c r="O67" s="162" t="b">
        <f t="shared" si="10"/>
        <v>1</v>
      </c>
      <c r="P67" s="162" t="b">
        <f t="shared" si="11"/>
        <v>1</v>
      </c>
      <c r="Q67" s="162" t="b">
        <f t="shared" si="12"/>
        <v>1</v>
      </c>
      <c r="R67" s="165" t="b">
        <f t="shared" si="13"/>
        <v>1</v>
      </c>
    </row>
    <row r="68" spans="1:18" ht="12.75">
      <c r="A68" s="139">
        <v>5</v>
      </c>
      <c r="B68" s="140" t="s">
        <v>5</v>
      </c>
      <c r="C68" s="141">
        <v>613300</v>
      </c>
      <c r="D68" s="162">
        <f>'Tabela 1'!F14</f>
        <v>0</v>
      </c>
      <c r="E68" s="162">
        <f>'Tabela 1'!G14</f>
        <v>0</v>
      </c>
      <c r="F68" s="162">
        <f>'Tabela 1'!H14</f>
        <v>0</v>
      </c>
      <c r="G68" s="162">
        <f>'Tabela 1'!I14</f>
        <v>0</v>
      </c>
      <c r="H68" s="162">
        <f>'Tabela 1'!J14</f>
        <v>0</v>
      </c>
      <c r="I68" s="162">
        <f>'Tabela 4 '!I14</f>
        <v>0</v>
      </c>
      <c r="J68" s="162">
        <f>'Tabela 4  (2)'!I14</f>
        <v>0</v>
      </c>
      <c r="K68" s="162">
        <f>'Tabela 4  (3)'!I14</f>
        <v>0</v>
      </c>
      <c r="L68" s="165">
        <f>'Tabela 4  (4)'!I14</f>
        <v>0</v>
      </c>
      <c r="M68" s="175">
        <f>'Tabela 4  (5)'!I14</f>
        <v>0</v>
      </c>
      <c r="N68" s="164" t="b">
        <f t="shared" si="9"/>
        <v>1</v>
      </c>
      <c r="O68" s="162" t="b">
        <f t="shared" si="10"/>
        <v>1</v>
      </c>
      <c r="P68" s="162" t="b">
        <f t="shared" si="11"/>
        <v>1</v>
      </c>
      <c r="Q68" s="162" t="b">
        <f t="shared" si="12"/>
        <v>1</v>
      </c>
      <c r="R68" s="165" t="b">
        <f t="shared" si="13"/>
        <v>1</v>
      </c>
    </row>
    <row r="69" spans="1:18" ht="12.75">
      <c r="A69" s="139">
        <v>6</v>
      </c>
      <c r="B69" s="140" t="s">
        <v>18</v>
      </c>
      <c r="C69" s="141">
        <v>613400</v>
      </c>
      <c r="D69" s="162">
        <f>'Tabela 1'!F15</f>
        <v>0</v>
      </c>
      <c r="E69" s="162">
        <f>'Tabela 1'!G15</f>
        <v>0</v>
      </c>
      <c r="F69" s="162">
        <f>'Tabela 1'!H15</f>
        <v>0</v>
      </c>
      <c r="G69" s="162">
        <f>'Tabela 1'!I15</f>
        <v>0</v>
      </c>
      <c r="H69" s="162">
        <f>'Tabela 1'!J15</f>
        <v>0</v>
      </c>
      <c r="I69" s="162">
        <f>'Tabela 4 '!I15</f>
        <v>0</v>
      </c>
      <c r="J69" s="162">
        <f>'Tabela 4  (2)'!I15</f>
        <v>0</v>
      </c>
      <c r="K69" s="162">
        <f>'Tabela 4  (3)'!I15</f>
        <v>0</v>
      </c>
      <c r="L69" s="165">
        <f>'Tabela 4  (4)'!I15</f>
        <v>0</v>
      </c>
      <c r="M69" s="175">
        <f>'Tabela 4  (5)'!I15</f>
        <v>0</v>
      </c>
      <c r="N69" s="164" t="b">
        <f t="shared" si="9"/>
        <v>1</v>
      </c>
      <c r="O69" s="162" t="b">
        <f t="shared" si="10"/>
        <v>1</v>
      </c>
      <c r="P69" s="162" t="b">
        <f t="shared" si="11"/>
        <v>1</v>
      </c>
      <c r="Q69" s="162" t="b">
        <f t="shared" si="12"/>
        <v>1</v>
      </c>
      <c r="R69" s="165" t="b">
        <f t="shared" si="13"/>
        <v>1</v>
      </c>
    </row>
    <row r="70" spans="1:18" ht="12.75">
      <c r="A70" s="139">
        <v>7</v>
      </c>
      <c r="B70" s="140" t="s">
        <v>19</v>
      </c>
      <c r="C70" s="141">
        <v>613500</v>
      </c>
      <c r="D70" s="162">
        <f>'Tabela 1'!F16</f>
        <v>0</v>
      </c>
      <c r="E70" s="162">
        <f>'Tabela 1'!G16</f>
        <v>0</v>
      </c>
      <c r="F70" s="162">
        <f>'Tabela 1'!H16</f>
        <v>0</v>
      </c>
      <c r="G70" s="162">
        <f>'Tabela 1'!I16</f>
        <v>0</v>
      </c>
      <c r="H70" s="162">
        <f>'Tabela 1'!J16</f>
        <v>0</v>
      </c>
      <c r="I70" s="162">
        <f>'Tabela 4 '!I16</f>
        <v>0</v>
      </c>
      <c r="J70" s="162">
        <f>'Tabela 4  (2)'!I16</f>
        <v>0</v>
      </c>
      <c r="K70" s="162">
        <f>'Tabela 4  (3)'!I16</f>
        <v>0</v>
      </c>
      <c r="L70" s="165">
        <f>'Tabela 4  (4)'!I16</f>
        <v>0</v>
      </c>
      <c r="M70" s="175">
        <f>'Tabela 4  (5)'!I16</f>
        <v>0</v>
      </c>
      <c r="N70" s="164" t="b">
        <f t="shared" si="9"/>
        <v>1</v>
      </c>
      <c r="O70" s="162" t="b">
        <f t="shared" si="10"/>
        <v>1</v>
      </c>
      <c r="P70" s="162" t="b">
        <f t="shared" si="11"/>
        <v>1</v>
      </c>
      <c r="Q70" s="162" t="b">
        <f t="shared" si="12"/>
        <v>1</v>
      </c>
      <c r="R70" s="165" t="b">
        <f t="shared" si="13"/>
        <v>1</v>
      </c>
    </row>
    <row r="71" spans="1:18" ht="12.75">
      <c r="A71" s="139">
        <v>8</v>
      </c>
      <c r="B71" s="140" t="s">
        <v>6</v>
      </c>
      <c r="C71" s="141">
        <v>613600</v>
      </c>
      <c r="D71" s="162">
        <f>'Tabela 1'!F17</f>
        <v>0</v>
      </c>
      <c r="E71" s="162">
        <f>'Tabela 1'!G17</f>
        <v>0</v>
      </c>
      <c r="F71" s="162">
        <f>'Tabela 1'!H17</f>
        <v>0</v>
      </c>
      <c r="G71" s="162">
        <f>'Tabela 1'!I17</f>
        <v>0</v>
      </c>
      <c r="H71" s="162">
        <f>'Tabela 1'!J17</f>
        <v>0</v>
      </c>
      <c r="I71" s="162">
        <f>'Tabela 4 '!I17</f>
        <v>0</v>
      </c>
      <c r="J71" s="162">
        <f>'Tabela 4  (2)'!I17</f>
        <v>0</v>
      </c>
      <c r="K71" s="162">
        <f>'Tabela 4  (3)'!I17</f>
        <v>0</v>
      </c>
      <c r="L71" s="165">
        <f>'Tabela 4  (4)'!I17</f>
        <v>0</v>
      </c>
      <c r="M71" s="175">
        <f>'Tabela 4  (5)'!I17</f>
        <v>0</v>
      </c>
      <c r="N71" s="164" t="b">
        <f t="shared" si="9"/>
        <v>1</v>
      </c>
      <c r="O71" s="162" t="b">
        <f t="shared" si="10"/>
        <v>1</v>
      </c>
      <c r="P71" s="162" t="b">
        <f t="shared" si="11"/>
        <v>1</v>
      </c>
      <c r="Q71" s="162" t="b">
        <f t="shared" si="12"/>
        <v>1</v>
      </c>
      <c r="R71" s="165" t="b">
        <f t="shared" si="13"/>
        <v>1</v>
      </c>
    </row>
    <row r="72" spans="1:18" ht="12.75">
      <c r="A72" s="139">
        <v>9</v>
      </c>
      <c r="B72" s="140" t="s">
        <v>7</v>
      </c>
      <c r="C72" s="141">
        <v>613700</v>
      </c>
      <c r="D72" s="162">
        <f>'Tabela 1'!F18</f>
        <v>0</v>
      </c>
      <c r="E72" s="162">
        <f>'Tabela 1'!G18</f>
        <v>0</v>
      </c>
      <c r="F72" s="162">
        <f>'Tabela 1'!H18</f>
        <v>0</v>
      </c>
      <c r="G72" s="162">
        <f>'Tabela 1'!I18</f>
        <v>0</v>
      </c>
      <c r="H72" s="162">
        <f>'Tabela 1'!J18</f>
        <v>0</v>
      </c>
      <c r="I72" s="162">
        <f>'Tabela 4 '!I18</f>
        <v>0</v>
      </c>
      <c r="J72" s="162">
        <f>'Tabela 4  (2)'!I18</f>
        <v>0</v>
      </c>
      <c r="K72" s="162">
        <f>'Tabela 4  (3)'!I18</f>
        <v>0</v>
      </c>
      <c r="L72" s="165">
        <f>'Tabela 4  (4)'!I18</f>
        <v>0</v>
      </c>
      <c r="M72" s="175">
        <f>'Tabela 4  (5)'!I18</f>
        <v>0</v>
      </c>
      <c r="N72" s="164" t="b">
        <f t="shared" si="9"/>
        <v>1</v>
      </c>
      <c r="O72" s="162" t="b">
        <f t="shared" si="10"/>
        <v>1</v>
      </c>
      <c r="P72" s="162" t="b">
        <f t="shared" si="11"/>
        <v>1</v>
      </c>
      <c r="Q72" s="162" t="b">
        <f t="shared" si="12"/>
        <v>1</v>
      </c>
      <c r="R72" s="165" t="b">
        <f t="shared" si="13"/>
        <v>1</v>
      </c>
    </row>
    <row r="73" spans="1:18" ht="12.75">
      <c r="A73" s="139">
        <v>10</v>
      </c>
      <c r="B73" s="140" t="s">
        <v>8</v>
      </c>
      <c r="C73" s="141">
        <v>613800</v>
      </c>
      <c r="D73" s="162">
        <f>'Tabela 1'!F19</f>
        <v>0</v>
      </c>
      <c r="E73" s="162">
        <f>'Tabela 1'!G19</f>
        <v>0</v>
      </c>
      <c r="F73" s="162">
        <f>'Tabela 1'!H19</f>
        <v>0</v>
      </c>
      <c r="G73" s="162">
        <f>'Tabela 1'!I19</f>
        <v>0</v>
      </c>
      <c r="H73" s="162">
        <f>'Tabela 1'!J19</f>
        <v>0</v>
      </c>
      <c r="I73" s="162">
        <f>'Tabela 4 '!I19</f>
        <v>0</v>
      </c>
      <c r="J73" s="162">
        <f>'Tabela 4  (2)'!I19</f>
        <v>0</v>
      </c>
      <c r="K73" s="162">
        <f>'Tabela 4  (3)'!I19</f>
        <v>0</v>
      </c>
      <c r="L73" s="165">
        <f>'Tabela 4  (4)'!I19</f>
        <v>0</v>
      </c>
      <c r="M73" s="175">
        <f>'Tabela 4  (5)'!I19</f>
        <v>0</v>
      </c>
      <c r="N73" s="164" t="b">
        <f t="shared" si="9"/>
        <v>1</v>
      </c>
      <c r="O73" s="162" t="b">
        <f t="shared" si="10"/>
        <v>1</v>
      </c>
      <c r="P73" s="162" t="b">
        <f t="shared" si="11"/>
        <v>1</v>
      </c>
      <c r="Q73" s="162" t="b">
        <f t="shared" si="12"/>
        <v>1</v>
      </c>
      <c r="R73" s="165" t="b">
        <f t="shared" si="13"/>
        <v>1</v>
      </c>
    </row>
    <row r="74" spans="1:18" ht="12.75">
      <c r="A74" s="139">
        <v>11</v>
      </c>
      <c r="B74" s="140" t="s">
        <v>9</v>
      </c>
      <c r="C74" s="141">
        <v>613900</v>
      </c>
      <c r="D74" s="162">
        <f>'Tabela 1'!F20</f>
        <v>0</v>
      </c>
      <c r="E74" s="162">
        <f>'Tabela 1'!G20</f>
        <v>0</v>
      </c>
      <c r="F74" s="162">
        <f>'Tabela 1'!H20</f>
        <v>0</v>
      </c>
      <c r="G74" s="162">
        <f>'Tabela 1'!I20</f>
        <v>0</v>
      </c>
      <c r="H74" s="162">
        <f>'Tabela 1'!J20</f>
        <v>0</v>
      </c>
      <c r="I74" s="162">
        <f>'Tabela 4 '!I20</f>
        <v>0</v>
      </c>
      <c r="J74" s="162">
        <f>'Tabela 4  (2)'!I20</f>
        <v>0</v>
      </c>
      <c r="K74" s="162">
        <f>'Tabela 4  (3)'!I20</f>
        <v>0</v>
      </c>
      <c r="L74" s="165">
        <f>'Tabela 4  (4)'!I20</f>
        <v>0</v>
      </c>
      <c r="M74" s="175">
        <f>'Tabela 4  (5)'!I20</f>
        <v>0</v>
      </c>
      <c r="N74" s="164" t="b">
        <f t="shared" si="9"/>
        <v>1</v>
      </c>
      <c r="O74" s="162" t="b">
        <f t="shared" si="10"/>
        <v>1</v>
      </c>
      <c r="P74" s="162" t="b">
        <f t="shared" si="11"/>
        <v>1</v>
      </c>
      <c r="Q74" s="162" t="b">
        <f t="shared" si="12"/>
        <v>1</v>
      </c>
      <c r="R74" s="165" t="b">
        <f t="shared" si="13"/>
        <v>1</v>
      </c>
    </row>
    <row r="75" spans="1:18" ht="12.75">
      <c r="A75" s="142" t="s">
        <v>20</v>
      </c>
      <c r="B75" s="143" t="s">
        <v>10</v>
      </c>
      <c r="C75" s="144"/>
      <c r="D75" s="159">
        <f aca="true" t="shared" si="14" ref="D75:M75">SUM(D76:D80)</f>
        <v>0</v>
      </c>
      <c r="E75" s="159">
        <f t="shared" si="14"/>
        <v>0</v>
      </c>
      <c r="F75" s="159">
        <f t="shared" si="14"/>
        <v>0</v>
      </c>
      <c r="G75" s="159">
        <f t="shared" si="14"/>
        <v>0</v>
      </c>
      <c r="H75" s="159">
        <f t="shared" si="14"/>
        <v>0</v>
      </c>
      <c r="I75" s="159">
        <f t="shared" si="14"/>
        <v>0</v>
      </c>
      <c r="J75" s="159">
        <f t="shared" si="14"/>
        <v>0</v>
      </c>
      <c r="K75" s="159">
        <f t="shared" si="14"/>
        <v>0</v>
      </c>
      <c r="L75" s="159">
        <f t="shared" si="14"/>
        <v>0</v>
      </c>
      <c r="M75" s="159">
        <f t="shared" si="14"/>
        <v>0</v>
      </c>
      <c r="N75" s="160" t="b">
        <f t="shared" si="9"/>
        <v>1</v>
      </c>
      <c r="O75" s="159" t="b">
        <f t="shared" si="10"/>
        <v>1</v>
      </c>
      <c r="P75" s="159" t="b">
        <f t="shared" si="11"/>
        <v>1</v>
      </c>
      <c r="Q75" s="159" t="b">
        <f t="shared" si="12"/>
        <v>1</v>
      </c>
      <c r="R75" s="161" t="b">
        <f t="shared" si="13"/>
        <v>1</v>
      </c>
    </row>
    <row r="76" spans="1:18" ht="12.75">
      <c r="A76" s="145">
        <v>1</v>
      </c>
      <c r="B76" s="136" t="s">
        <v>21</v>
      </c>
      <c r="C76" s="146">
        <v>821100</v>
      </c>
      <c r="D76" s="162">
        <f>'Tabela 1'!F22</f>
        <v>0</v>
      </c>
      <c r="E76" s="162">
        <f>'Tabela 1'!G22</f>
        <v>0</v>
      </c>
      <c r="F76" s="162">
        <f>'Tabela 1'!H22</f>
        <v>0</v>
      </c>
      <c r="G76" s="162">
        <f>'Tabela 1'!I22</f>
        <v>0</v>
      </c>
      <c r="H76" s="162">
        <f>'Tabela 1'!J22</f>
        <v>0</v>
      </c>
      <c r="I76" s="162">
        <f>'Tabela 4 '!I22</f>
        <v>0</v>
      </c>
      <c r="J76" s="162">
        <f>'Tabela 4  (2)'!I22</f>
        <v>0</v>
      </c>
      <c r="K76" s="162">
        <f>'Tabela 4  (3)'!I22</f>
        <v>0</v>
      </c>
      <c r="L76" s="165">
        <f>'Tabela 4  (4)'!I22</f>
        <v>0</v>
      </c>
      <c r="M76" s="175">
        <f>'Tabela 4  (5)'!I22</f>
        <v>0</v>
      </c>
      <c r="N76" s="164" t="b">
        <f t="shared" si="9"/>
        <v>1</v>
      </c>
      <c r="O76" s="162" t="b">
        <f t="shared" si="10"/>
        <v>1</v>
      </c>
      <c r="P76" s="162" t="b">
        <f t="shared" si="11"/>
        <v>1</v>
      </c>
      <c r="Q76" s="162" t="b">
        <f t="shared" si="12"/>
        <v>1</v>
      </c>
      <c r="R76" s="165" t="b">
        <f t="shared" si="13"/>
        <v>1</v>
      </c>
    </row>
    <row r="77" spans="1:18" ht="12.75">
      <c r="A77" s="145">
        <v>2</v>
      </c>
      <c r="B77" s="136" t="s">
        <v>22</v>
      </c>
      <c r="C77" s="146">
        <v>821200</v>
      </c>
      <c r="D77" s="162">
        <f>'Tabela 1'!F23</f>
        <v>0</v>
      </c>
      <c r="E77" s="162">
        <f>'Tabela 1'!G23</f>
        <v>0</v>
      </c>
      <c r="F77" s="162">
        <f>'Tabela 1'!H23</f>
        <v>0</v>
      </c>
      <c r="G77" s="162">
        <f>'Tabela 1'!I23</f>
        <v>0</v>
      </c>
      <c r="H77" s="162">
        <f>'Tabela 1'!J23</f>
        <v>0</v>
      </c>
      <c r="I77" s="162">
        <f>'Tabela 4 '!I23</f>
        <v>0</v>
      </c>
      <c r="J77" s="162">
        <f>'Tabela 4  (2)'!I23</f>
        <v>0</v>
      </c>
      <c r="K77" s="162">
        <f>'Tabela 4  (3)'!I23</f>
        <v>0</v>
      </c>
      <c r="L77" s="165">
        <f>'Tabela 4  (4)'!I23</f>
        <v>0</v>
      </c>
      <c r="M77" s="175">
        <f>'Tabela 4  (5)'!I23</f>
        <v>0</v>
      </c>
      <c r="N77" s="164" t="b">
        <f t="shared" si="9"/>
        <v>1</v>
      </c>
      <c r="O77" s="162" t="b">
        <f t="shared" si="10"/>
        <v>1</v>
      </c>
      <c r="P77" s="162" t="b">
        <f t="shared" si="11"/>
        <v>1</v>
      </c>
      <c r="Q77" s="162" t="b">
        <f t="shared" si="12"/>
        <v>1</v>
      </c>
      <c r="R77" s="165" t="b">
        <f t="shared" si="13"/>
        <v>1</v>
      </c>
    </row>
    <row r="78" spans="1:18" ht="12.75">
      <c r="A78" s="145">
        <v>3</v>
      </c>
      <c r="B78" s="136" t="s">
        <v>23</v>
      </c>
      <c r="C78" s="146">
        <v>821300</v>
      </c>
      <c r="D78" s="162">
        <f>'Tabela 1'!F24</f>
        <v>0</v>
      </c>
      <c r="E78" s="162">
        <f>'Tabela 1'!G24</f>
        <v>0</v>
      </c>
      <c r="F78" s="162">
        <f>'Tabela 1'!H24</f>
        <v>0</v>
      </c>
      <c r="G78" s="162">
        <f>'Tabela 1'!I24</f>
        <v>0</v>
      </c>
      <c r="H78" s="162">
        <f>'Tabela 1'!J24</f>
        <v>0</v>
      </c>
      <c r="I78" s="162">
        <f>'Tabela 4 '!I24</f>
        <v>0</v>
      </c>
      <c r="J78" s="162">
        <f>'Tabela 4  (2)'!I24</f>
        <v>0</v>
      </c>
      <c r="K78" s="162">
        <f>'Tabela 4  (3)'!I24</f>
        <v>0</v>
      </c>
      <c r="L78" s="165">
        <f>'Tabela 4  (4)'!I24</f>
        <v>0</v>
      </c>
      <c r="M78" s="175">
        <f>'Tabela 4  (5)'!I24</f>
        <v>0</v>
      </c>
      <c r="N78" s="164" t="b">
        <f t="shared" si="9"/>
        <v>1</v>
      </c>
      <c r="O78" s="162" t="b">
        <f t="shared" si="10"/>
        <v>1</v>
      </c>
      <c r="P78" s="162" t="b">
        <f t="shared" si="11"/>
        <v>1</v>
      </c>
      <c r="Q78" s="162" t="b">
        <f t="shared" si="12"/>
        <v>1</v>
      </c>
      <c r="R78" s="165" t="b">
        <f t="shared" si="13"/>
        <v>1</v>
      </c>
    </row>
    <row r="79" spans="1:18" ht="12.75">
      <c r="A79" s="145">
        <v>4</v>
      </c>
      <c r="B79" s="136" t="s">
        <v>24</v>
      </c>
      <c r="C79" s="146">
        <v>821400</v>
      </c>
      <c r="D79" s="162">
        <f>'Tabela 1'!F25</f>
        <v>0</v>
      </c>
      <c r="E79" s="162">
        <f>'Tabela 1'!G25</f>
        <v>0</v>
      </c>
      <c r="F79" s="162">
        <f>'Tabela 1'!H25</f>
        <v>0</v>
      </c>
      <c r="G79" s="162">
        <f>'Tabela 1'!I25</f>
        <v>0</v>
      </c>
      <c r="H79" s="162">
        <f>'Tabela 1'!J25</f>
        <v>0</v>
      </c>
      <c r="I79" s="162">
        <f>'Tabela 4 '!I25</f>
        <v>0</v>
      </c>
      <c r="J79" s="162">
        <f>'Tabela 4  (2)'!I25</f>
        <v>0</v>
      </c>
      <c r="K79" s="162">
        <f>'Tabela 4  (3)'!I25</f>
        <v>0</v>
      </c>
      <c r="L79" s="165">
        <f>'Tabela 4  (4)'!I25</f>
        <v>0</v>
      </c>
      <c r="M79" s="175">
        <f>'Tabela 4  (5)'!I25</f>
        <v>0</v>
      </c>
      <c r="N79" s="164" t="b">
        <f t="shared" si="9"/>
        <v>1</v>
      </c>
      <c r="O79" s="162" t="b">
        <f t="shared" si="10"/>
        <v>1</v>
      </c>
      <c r="P79" s="162" t="b">
        <f t="shared" si="11"/>
        <v>1</v>
      </c>
      <c r="Q79" s="162" t="b">
        <f t="shared" si="12"/>
        <v>1</v>
      </c>
      <c r="R79" s="165" t="b">
        <f t="shared" si="13"/>
        <v>1</v>
      </c>
    </row>
    <row r="80" spans="1:18" ht="12.75">
      <c r="A80" s="145">
        <v>5</v>
      </c>
      <c r="B80" s="136" t="s">
        <v>25</v>
      </c>
      <c r="C80" s="146">
        <v>821600</v>
      </c>
      <c r="D80" s="162">
        <f>'Tabela 1'!F26</f>
        <v>0</v>
      </c>
      <c r="E80" s="162">
        <f>'Tabela 1'!G26</f>
        <v>0</v>
      </c>
      <c r="F80" s="162">
        <f>'Tabela 1'!H26</f>
        <v>0</v>
      </c>
      <c r="G80" s="162">
        <f>'Tabela 1'!I26</f>
        <v>0</v>
      </c>
      <c r="H80" s="162">
        <f>'Tabela 1'!J26</f>
        <v>0</v>
      </c>
      <c r="I80" s="162">
        <f>'Tabela 4 '!I26</f>
        <v>0</v>
      </c>
      <c r="J80" s="162">
        <f>'Tabela 4  (2)'!I26</f>
        <v>0</v>
      </c>
      <c r="K80" s="162">
        <f>'Tabela 4  (3)'!I26</f>
        <v>0</v>
      </c>
      <c r="L80" s="165">
        <f>'Tabela 4  (4)'!I26</f>
        <v>0</v>
      </c>
      <c r="M80" s="175">
        <f>'Tabela 4  (5)'!I26</f>
        <v>0</v>
      </c>
      <c r="N80" s="164" t="b">
        <f t="shared" si="9"/>
        <v>1</v>
      </c>
      <c r="O80" s="162" t="b">
        <f t="shared" si="10"/>
        <v>1</v>
      </c>
      <c r="P80" s="162" t="b">
        <f t="shared" si="11"/>
        <v>1</v>
      </c>
      <c r="Q80" s="162" t="b">
        <f t="shared" si="12"/>
        <v>1</v>
      </c>
      <c r="R80" s="165" t="b">
        <f t="shared" si="13"/>
        <v>1</v>
      </c>
    </row>
    <row r="81" spans="1:18" ht="12.75">
      <c r="A81" s="142" t="s">
        <v>26</v>
      </c>
      <c r="B81" s="143" t="s">
        <v>11</v>
      </c>
      <c r="C81" s="147">
        <v>614000</v>
      </c>
      <c r="D81" s="162">
        <f>'Tabela 1'!F27</f>
        <v>0</v>
      </c>
      <c r="E81" s="162">
        <f>'Tabela 1'!G27</f>
        <v>0</v>
      </c>
      <c r="F81" s="162">
        <f>'Tabela 1'!H27</f>
        <v>0</v>
      </c>
      <c r="G81" s="162">
        <f>'Tabela 1'!I27</f>
        <v>0</v>
      </c>
      <c r="H81" s="162">
        <f>'Tabela 1'!J27</f>
        <v>0</v>
      </c>
      <c r="I81" s="162">
        <f>'Tabela 4 '!I27</f>
        <v>0</v>
      </c>
      <c r="J81" s="162">
        <f>'Tabela 4  (2)'!I27</f>
        <v>0</v>
      </c>
      <c r="K81" s="162">
        <f>'Tabela 4  (3)'!I27</f>
        <v>0</v>
      </c>
      <c r="L81" s="165">
        <f>'Tabela 4  (4)'!I27</f>
        <v>0</v>
      </c>
      <c r="M81" s="175">
        <f>'Tabela 4  (5)'!I27</f>
        <v>0</v>
      </c>
      <c r="N81" s="164" t="b">
        <f t="shared" si="9"/>
        <v>1</v>
      </c>
      <c r="O81" s="162" t="b">
        <f t="shared" si="10"/>
        <v>1</v>
      </c>
      <c r="P81" s="162" t="b">
        <f t="shared" si="11"/>
        <v>1</v>
      </c>
      <c r="Q81" s="162" t="b">
        <f t="shared" si="12"/>
        <v>1</v>
      </c>
      <c r="R81" s="165" t="b">
        <f t="shared" si="13"/>
        <v>1</v>
      </c>
    </row>
    <row r="82" spans="1:18" ht="13.5" thickBot="1">
      <c r="A82" s="148"/>
      <c r="B82" s="149" t="s">
        <v>49</v>
      </c>
      <c r="C82" s="150"/>
      <c r="D82" s="166">
        <f>SUM(D63,D75,D81)</f>
        <v>0</v>
      </c>
      <c r="E82" s="166">
        <f aca="true" t="shared" si="15" ref="E82:M82">SUM(E63,E75,E81)</f>
        <v>0</v>
      </c>
      <c r="F82" s="166">
        <f t="shared" si="15"/>
        <v>0</v>
      </c>
      <c r="G82" s="166">
        <f t="shared" si="15"/>
        <v>0</v>
      </c>
      <c r="H82" s="166">
        <f t="shared" si="15"/>
        <v>0</v>
      </c>
      <c r="I82" s="166">
        <f t="shared" si="15"/>
        <v>0</v>
      </c>
      <c r="J82" s="166">
        <f t="shared" si="15"/>
        <v>0</v>
      </c>
      <c r="K82" s="166">
        <f t="shared" si="15"/>
        <v>0</v>
      </c>
      <c r="L82" s="166">
        <f t="shared" si="15"/>
        <v>0</v>
      </c>
      <c r="M82" s="166">
        <f t="shared" si="15"/>
        <v>0</v>
      </c>
      <c r="N82" s="168" t="b">
        <f t="shared" si="9"/>
        <v>1</v>
      </c>
      <c r="O82" s="166" t="b">
        <f t="shared" si="10"/>
        <v>1</v>
      </c>
      <c r="P82" s="166" t="b">
        <f t="shared" si="11"/>
        <v>1</v>
      </c>
      <c r="Q82" s="166" t="b">
        <f t="shared" si="12"/>
        <v>1</v>
      </c>
      <c r="R82" s="169" t="b">
        <f t="shared" si="13"/>
        <v>1</v>
      </c>
    </row>
  </sheetData>
  <sheetProtection password="DDB3" sheet="1"/>
  <mergeCells count="22">
    <mergeCell ref="C1:O1"/>
    <mergeCell ref="A58:C58"/>
    <mergeCell ref="A59:A61"/>
    <mergeCell ref="B59:B61"/>
    <mergeCell ref="C59:C61"/>
    <mergeCell ref="A31:C31"/>
    <mergeCell ref="A1:B1"/>
    <mergeCell ref="A32:A34"/>
    <mergeCell ref="B32:B34"/>
    <mergeCell ref="C6:C8"/>
    <mergeCell ref="C32:C34"/>
    <mergeCell ref="A3:M4"/>
    <mergeCell ref="A5:C5"/>
    <mergeCell ref="D5:M5"/>
    <mergeCell ref="A6:A8"/>
    <mergeCell ref="B6:B8"/>
    <mergeCell ref="N59:R61"/>
    <mergeCell ref="M6:O8"/>
    <mergeCell ref="D59:M60"/>
    <mergeCell ref="M32:M33"/>
    <mergeCell ref="D6:L7"/>
    <mergeCell ref="D32:L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9">
      <selection activeCell="B65" sqref="B65"/>
    </sheetView>
  </sheetViews>
  <sheetFormatPr defaultColWidth="9.140625" defaultRowHeight="12.75"/>
  <cols>
    <col min="1" max="1" width="3.00390625" style="7" customWidth="1"/>
    <col min="2" max="2" width="35.7109375" style="7" customWidth="1"/>
    <col min="3" max="3" width="6.7109375" style="7" customWidth="1"/>
    <col min="4" max="4" width="17.7109375" style="7" customWidth="1"/>
    <col min="5" max="8" width="12.7109375" style="7" customWidth="1"/>
    <col min="9" max="9" width="7.7109375" style="7" customWidth="1"/>
    <col min="10" max="10" width="12.7109375" style="7" customWidth="1"/>
    <col min="11" max="11" width="7.00390625" style="7" customWidth="1"/>
    <col min="12" max="12" width="5.57421875" style="7" customWidth="1"/>
    <col min="13" max="13" width="8.421875" style="7" customWidth="1"/>
    <col min="14" max="14" width="8.57421875" style="7" customWidth="1"/>
    <col min="15" max="16" width="8.421875" style="7" customWidth="1"/>
    <col min="17" max="17" width="11.00390625" style="7" customWidth="1"/>
    <col min="18" max="16384" width="8.8515625" style="7" customWidth="1"/>
  </cols>
  <sheetData>
    <row r="1" spans="1:12" s="2" customFormat="1" ht="33.75" customHeight="1">
      <c r="A1" s="199" t="s">
        <v>56</v>
      </c>
      <c r="B1" s="199"/>
      <c r="C1" s="200" t="str">
        <f>'Tabela 1'!C1:J1</f>
        <v>____________________________________________________________________________</v>
      </c>
      <c r="D1" s="200"/>
      <c r="E1" s="200"/>
      <c r="F1" s="200"/>
      <c r="G1" s="200"/>
      <c r="H1" s="200"/>
      <c r="I1" s="200"/>
      <c r="J1" s="200"/>
      <c r="K1" s="1"/>
      <c r="L1" s="1"/>
    </row>
    <row r="2" s="3" customFormat="1" ht="17.25" customHeight="1"/>
    <row r="3" spans="1:10" s="2" customFormat="1" ht="6.75" customHeight="1">
      <c r="A3" s="201" t="s">
        <v>112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s="2" customFormat="1" ht="24" customHeight="1" thickBot="1">
      <c r="A4" s="203"/>
      <c r="B4" s="203"/>
      <c r="C4" s="203"/>
      <c r="D4" s="203"/>
      <c r="E4" s="203"/>
      <c r="F4" s="203"/>
      <c r="G4" s="203"/>
      <c r="H4" s="203"/>
      <c r="I4" s="203"/>
      <c r="J4" s="203"/>
    </row>
    <row r="5" spans="1:10" s="5" customFormat="1" ht="21" customHeight="1">
      <c r="A5" s="204" t="s">
        <v>13</v>
      </c>
      <c r="B5" s="189" t="s">
        <v>0</v>
      </c>
      <c r="C5" s="204" t="s">
        <v>14</v>
      </c>
      <c r="D5" s="207" t="s">
        <v>113</v>
      </c>
      <c r="E5" s="210" t="s">
        <v>40</v>
      </c>
      <c r="F5" s="211"/>
      <c r="G5" s="211"/>
      <c r="H5" s="211"/>
      <c r="I5" s="211"/>
      <c r="J5" s="212"/>
    </row>
    <row r="6" spans="1:10" ht="22.5" customHeight="1" thickBot="1">
      <c r="A6" s="190"/>
      <c r="B6" s="205"/>
      <c r="C6" s="190"/>
      <c r="D6" s="208"/>
      <c r="E6" s="213"/>
      <c r="F6" s="214"/>
      <c r="G6" s="214"/>
      <c r="H6" s="214"/>
      <c r="I6" s="214"/>
      <c r="J6" s="215"/>
    </row>
    <row r="7" spans="1:10" ht="60" customHeight="1">
      <c r="A7" s="188"/>
      <c r="B7" s="206"/>
      <c r="C7" s="188"/>
      <c r="D7" s="209"/>
      <c r="E7" s="9" t="s">
        <v>41</v>
      </c>
      <c r="F7" s="10" t="s">
        <v>42</v>
      </c>
      <c r="G7" s="10" t="s">
        <v>43</v>
      </c>
      <c r="H7" s="10" t="s">
        <v>44</v>
      </c>
      <c r="I7" s="10" t="s">
        <v>48</v>
      </c>
      <c r="J7" s="10" t="s">
        <v>47</v>
      </c>
    </row>
    <row r="8" spans="1:10" ht="13.5" thickBot="1">
      <c r="A8" s="11"/>
      <c r="B8" s="12">
        <v>1</v>
      </c>
      <c r="C8" s="13">
        <v>2</v>
      </c>
      <c r="D8" s="14" t="s">
        <v>45</v>
      </c>
      <c r="E8" s="14">
        <v>4</v>
      </c>
      <c r="F8" s="14">
        <v>5</v>
      </c>
      <c r="G8" s="14">
        <v>6</v>
      </c>
      <c r="H8" s="14">
        <v>7</v>
      </c>
      <c r="I8" s="14"/>
      <c r="J8" s="14" t="s">
        <v>46</v>
      </c>
    </row>
    <row r="9" spans="1:10" ht="12.75">
      <c r="A9" s="15" t="s">
        <v>15</v>
      </c>
      <c r="B9" s="16" t="s">
        <v>2</v>
      </c>
      <c r="C9" s="17"/>
      <c r="D9" s="67">
        <f>SUM(D10:D20)</f>
        <v>0</v>
      </c>
      <c r="E9" s="67">
        <f aca="true" t="shared" si="0" ref="E9:J9">SUM(E10:E20)</f>
        <v>0</v>
      </c>
      <c r="F9" s="67">
        <f t="shared" si="0"/>
        <v>0</v>
      </c>
      <c r="G9" s="67">
        <f t="shared" si="0"/>
        <v>0</v>
      </c>
      <c r="H9" s="67">
        <f t="shared" si="0"/>
        <v>0</v>
      </c>
      <c r="I9" s="67">
        <f t="shared" si="0"/>
        <v>0</v>
      </c>
      <c r="J9" s="68">
        <f t="shared" si="0"/>
        <v>0</v>
      </c>
    </row>
    <row r="10" spans="1:10" s="23" customFormat="1" ht="12.75">
      <c r="A10" s="18">
        <v>1</v>
      </c>
      <c r="B10" s="19" t="s">
        <v>115</v>
      </c>
      <c r="C10" s="20">
        <v>611100</v>
      </c>
      <c r="D10" s="71">
        <f>SUM(E10:J10)</f>
        <v>0</v>
      </c>
      <c r="E10" s="21"/>
      <c r="F10" s="21"/>
      <c r="G10" s="21"/>
      <c r="H10" s="21"/>
      <c r="I10" s="21"/>
      <c r="J10" s="22"/>
    </row>
    <row r="11" spans="1:10" ht="12.75">
      <c r="A11" s="24">
        <v>2</v>
      </c>
      <c r="B11" s="25" t="s">
        <v>99</v>
      </c>
      <c r="C11" s="26">
        <v>611200</v>
      </c>
      <c r="D11" s="71">
        <f aca="true" t="shared" si="1" ref="D11:D20">SUM(E11:J11)</f>
        <v>0</v>
      </c>
      <c r="E11" s="21"/>
      <c r="F11" s="21"/>
      <c r="G11" s="21"/>
      <c r="H11" s="21"/>
      <c r="I11" s="21"/>
      <c r="J11" s="22"/>
    </row>
    <row r="12" spans="1:10" ht="12.75">
      <c r="A12" s="24">
        <v>3</v>
      </c>
      <c r="B12" s="25" t="s">
        <v>3</v>
      </c>
      <c r="C12" s="26">
        <v>613100</v>
      </c>
      <c r="D12" s="71">
        <f t="shared" si="1"/>
        <v>0</v>
      </c>
      <c r="E12" s="21"/>
      <c r="F12" s="21"/>
      <c r="G12" s="21"/>
      <c r="H12" s="21"/>
      <c r="I12" s="21"/>
      <c r="J12" s="22"/>
    </row>
    <row r="13" spans="1:10" ht="12.75">
      <c r="A13" s="24">
        <v>4</v>
      </c>
      <c r="B13" s="25" t="s">
        <v>4</v>
      </c>
      <c r="C13" s="26">
        <v>613200</v>
      </c>
      <c r="D13" s="71">
        <f t="shared" si="1"/>
        <v>0</v>
      </c>
      <c r="E13" s="21"/>
      <c r="F13" s="21"/>
      <c r="G13" s="21"/>
      <c r="H13" s="21"/>
      <c r="I13" s="21"/>
      <c r="J13" s="22"/>
    </row>
    <row r="14" spans="1:10" ht="12.75">
      <c r="A14" s="24">
        <v>5</v>
      </c>
      <c r="B14" s="25" t="s">
        <v>5</v>
      </c>
      <c r="C14" s="26">
        <v>613300</v>
      </c>
      <c r="D14" s="71">
        <f t="shared" si="1"/>
        <v>0</v>
      </c>
      <c r="E14" s="21"/>
      <c r="F14" s="21"/>
      <c r="G14" s="21"/>
      <c r="H14" s="21"/>
      <c r="I14" s="21"/>
      <c r="J14" s="22"/>
    </row>
    <row r="15" spans="1:10" ht="12.75">
      <c r="A15" s="24">
        <v>6</v>
      </c>
      <c r="B15" s="25" t="s">
        <v>116</v>
      </c>
      <c r="C15" s="26">
        <v>613400</v>
      </c>
      <c r="D15" s="71">
        <f t="shared" si="1"/>
        <v>0</v>
      </c>
      <c r="E15" s="21"/>
      <c r="F15" s="21"/>
      <c r="G15" s="21"/>
      <c r="H15" s="21"/>
      <c r="I15" s="21"/>
      <c r="J15" s="22"/>
    </row>
    <row r="16" spans="1:10" ht="12.75">
      <c r="A16" s="24">
        <v>7</v>
      </c>
      <c r="B16" s="25" t="s">
        <v>117</v>
      </c>
      <c r="C16" s="26">
        <v>613500</v>
      </c>
      <c r="D16" s="71">
        <f t="shared" si="1"/>
        <v>0</v>
      </c>
      <c r="E16" s="21"/>
      <c r="F16" s="21"/>
      <c r="G16" s="21"/>
      <c r="H16" s="21"/>
      <c r="I16" s="21"/>
      <c r="J16" s="22"/>
    </row>
    <row r="17" spans="1:10" ht="12.75">
      <c r="A17" s="24">
        <v>8</v>
      </c>
      <c r="B17" s="25" t="s">
        <v>6</v>
      </c>
      <c r="C17" s="26">
        <v>613600</v>
      </c>
      <c r="D17" s="71">
        <f t="shared" si="1"/>
        <v>0</v>
      </c>
      <c r="E17" s="21"/>
      <c r="F17" s="21"/>
      <c r="G17" s="21"/>
      <c r="H17" s="21"/>
      <c r="I17" s="21"/>
      <c r="J17" s="22"/>
    </row>
    <row r="18" spans="1:10" ht="12.75">
      <c r="A18" s="24">
        <v>9</v>
      </c>
      <c r="B18" s="25" t="s">
        <v>7</v>
      </c>
      <c r="C18" s="26">
        <v>613700</v>
      </c>
      <c r="D18" s="71">
        <f t="shared" si="1"/>
        <v>0</v>
      </c>
      <c r="E18" s="21"/>
      <c r="F18" s="21"/>
      <c r="G18" s="21"/>
      <c r="H18" s="21"/>
      <c r="I18" s="21"/>
      <c r="J18" s="22"/>
    </row>
    <row r="19" spans="1:10" ht="12.75">
      <c r="A19" s="24">
        <v>10</v>
      </c>
      <c r="B19" s="25" t="s">
        <v>8</v>
      </c>
      <c r="C19" s="26">
        <v>613800</v>
      </c>
      <c r="D19" s="71">
        <f t="shared" si="1"/>
        <v>0</v>
      </c>
      <c r="E19" s="21"/>
      <c r="F19" s="21"/>
      <c r="G19" s="21"/>
      <c r="H19" s="21"/>
      <c r="I19" s="21"/>
      <c r="J19" s="22"/>
    </row>
    <row r="20" spans="1:10" ht="12.75">
      <c r="A20" s="24">
        <v>11</v>
      </c>
      <c r="B20" s="25" t="s">
        <v>9</v>
      </c>
      <c r="C20" s="26">
        <v>613900</v>
      </c>
      <c r="D20" s="71">
        <f t="shared" si="1"/>
        <v>0</v>
      </c>
      <c r="E20" s="21"/>
      <c r="F20" s="21"/>
      <c r="G20" s="21"/>
      <c r="H20" s="21"/>
      <c r="I20" s="21"/>
      <c r="J20" s="22"/>
    </row>
    <row r="21" spans="1:10" s="30" customFormat="1" ht="12.75">
      <c r="A21" s="27" t="s">
        <v>20</v>
      </c>
      <c r="B21" s="28" t="s">
        <v>10</v>
      </c>
      <c r="C21" s="29"/>
      <c r="D21" s="67">
        <f aca="true" t="shared" si="2" ref="D21:J21">SUM(D22:D26)</f>
        <v>0</v>
      </c>
      <c r="E21" s="67">
        <f t="shared" si="2"/>
        <v>0</v>
      </c>
      <c r="F21" s="67">
        <f t="shared" si="2"/>
        <v>0</v>
      </c>
      <c r="G21" s="67">
        <f t="shared" si="2"/>
        <v>0</v>
      </c>
      <c r="H21" s="67">
        <f t="shared" si="2"/>
        <v>0</v>
      </c>
      <c r="I21" s="67">
        <f t="shared" si="2"/>
        <v>0</v>
      </c>
      <c r="J21" s="68">
        <f t="shared" si="2"/>
        <v>0</v>
      </c>
    </row>
    <row r="22" spans="1:10" ht="12.75">
      <c r="A22" s="31">
        <v>1</v>
      </c>
      <c r="B22" s="19" t="s">
        <v>118</v>
      </c>
      <c r="C22" s="32">
        <v>821100</v>
      </c>
      <c r="D22" s="71">
        <f aca="true" t="shared" si="3" ref="D22:D27">SUM(E22:J22)</f>
        <v>0</v>
      </c>
      <c r="E22" s="21"/>
      <c r="F22" s="21"/>
      <c r="G22" s="21"/>
      <c r="H22" s="21"/>
      <c r="I22" s="21"/>
      <c r="J22" s="22"/>
    </row>
    <row r="23" spans="1:10" ht="12.75">
      <c r="A23" s="31">
        <v>2</v>
      </c>
      <c r="B23" s="19" t="s">
        <v>119</v>
      </c>
      <c r="C23" s="32">
        <v>821200</v>
      </c>
      <c r="D23" s="71">
        <f t="shared" si="3"/>
        <v>0</v>
      </c>
      <c r="E23" s="21"/>
      <c r="F23" s="21"/>
      <c r="G23" s="21"/>
      <c r="H23" s="21"/>
      <c r="I23" s="21"/>
      <c r="J23" s="22"/>
    </row>
    <row r="24" spans="1:10" ht="12.75">
      <c r="A24" s="31">
        <v>3</v>
      </c>
      <c r="B24" s="19" t="s">
        <v>120</v>
      </c>
      <c r="C24" s="32">
        <v>821300</v>
      </c>
      <c r="D24" s="71">
        <f t="shared" si="3"/>
        <v>0</v>
      </c>
      <c r="E24" s="21"/>
      <c r="F24" s="21"/>
      <c r="G24" s="21"/>
      <c r="H24" s="21"/>
      <c r="I24" s="21"/>
      <c r="J24" s="22"/>
    </row>
    <row r="25" spans="1:10" ht="12.75">
      <c r="A25" s="31">
        <v>4</v>
      </c>
      <c r="B25" s="19" t="s">
        <v>121</v>
      </c>
      <c r="C25" s="32">
        <v>821400</v>
      </c>
      <c r="D25" s="71">
        <f t="shared" si="3"/>
        <v>0</v>
      </c>
      <c r="E25" s="21"/>
      <c r="F25" s="21"/>
      <c r="G25" s="21"/>
      <c r="H25" s="21"/>
      <c r="I25" s="21"/>
      <c r="J25" s="22"/>
    </row>
    <row r="26" spans="1:10" ht="12.75">
      <c r="A26" s="31">
        <v>5</v>
      </c>
      <c r="B26" s="19" t="s">
        <v>122</v>
      </c>
      <c r="C26" s="32">
        <v>821600</v>
      </c>
      <c r="D26" s="71">
        <f t="shared" si="3"/>
        <v>0</v>
      </c>
      <c r="E26" s="21"/>
      <c r="F26" s="21"/>
      <c r="G26" s="21"/>
      <c r="H26" s="21"/>
      <c r="I26" s="21"/>
      <c r="J26" s="22"/>
    </row>
    <row r="27" spans="1:10" s="30" customFormat="1" ht="12.75">
      <c r="A27" s="27" t="s">
        <v>26</v>
      </c>
      <c r="B27" s="28" t="s">
        <v>11</v>
      </c>
      <c r="C27" s="33">
        <v>614000</v>
      </c>
      <c r="D27" s="72">
        <f t="shared" si="3"/>
        <v>0</v>
      </c>
      <c r="E27" s="34"/>
      <c r="F27" s="34"/>
      <c r="G27" s="34"/>
      <c r="H27" s="34"/>
      <c r="I27" s="34"/>
      <c r="J27" s="35"/>
    </row>
    <row r="28" spans="1:10" ht="14.25" customHeight="1" thickBot="1">
      <c r="A28" s="36"/>
      <c r="B28" s="37" t="s">
        <v>123</v>
      </c>
      <c r="C28" s="38"/>
      <c r="D28" s="69">
        <f aca="true" t="shared" si="4" ref="D28:J28">SUM(D9,D21,D27)</f>
        <v>0</v>
      </c>
      <c r="E28" s="69">
        <f t="shared" si="4"/>
        <v>0</v>
      </c>
      <c r="F28" s="69">
        <f t="shared" si="4"/>
        <v>0</v>
      </c>
      <c r="G28" s="69">
        <f t="shared" si="4"/>
        <v>0</v>
      </c>
      <c r="H28" s="69">
        <f t="shared" si="4"/>
        <v>0</v>
      </c>
      <c r="I28" s="69">
        <f t="shared" si="4"/>
        <v>0</v>
      </c>
      <c r="J28" s="70">
        <f t="shared" si="4"/>
        <v>0</v>
      </c>
    </row>
    <row r="29" spans="1:10" ht="12.75" hidden="1">
      <c r="A29" s="40" t="s">
        <v>27</v>
      </c>
      <c r="B29" s="41" t="s">
        <v>28</v>
      </c>
      <c r="C29" s="42"/>
      <c r="D29" s="73">
        <f>'[1]RASHODI PO KORIS cl 3'!I88</f>
        <v>11659125</v>
      </c>
      <c r="E29" s="43"/>
      <c r="F29" s="43"/>
      <c r="G29" s="43"/>
      <c r="H29" s="43"/>
      <c r="I29" s="43"/>
      <c r="J29" s="43"/>
    </row>
    <row r="30" spans="1:10" ht="12.75" hidden="1">
      <c r="A30" s="27" t="s">
        <v>29</v>
      </c>
      <c r="B30" s="28" t="s">
        <v>30</v>
      </c>
      <c r="C30" s="29"/>
      <c r="D30" s="74">
        <f>+'[1]RASHODI PO KORIS cl 3'!I98</f>
        <v>16689218</v>
      </c>
      <c r="E30" s="44"/>
      <c r="F30" s="44"/>
      <c r="G30" s="44"/>
      <c r="H30" s="44"/>
      <c r="I30" s="44"/>
      <c r="J30" s="44"/>
    </row>
    <row r="31" spans="1:10" ht="12.75" hidden="1">
      <c r="A31" s="27" t="s">
        <v>31</v>
      </c>
      <c r="B31" s="28" t="s">
        <v>12</v>
      </c>
      <c r="C31" s="29"/>
      <c r="D31" s="74">
        <f>SUM(D28+D29+D30)</f>
        <v>28348343</v>
      </c>
      <c r="E31" s="44"/>
      <c r="F31" s="44"/>
      <c r="G31" s="44"/>
      <c r="H31" s="44"/>
      <c r="I31" s="44"/>
      <c r="J31" s="44"/>
    </row>
    <row r="32" spans="1:10" ht="14.25" customHeight="1" hidden="1">
      <c r="A32" s="27" t="s">
        <v>32</v>
      </c>
      <c r="B32" s="28" t="s">
        <v>33</v>
      </c>
      <c r="C32" s="29"/>
      <c r="D32" s="75">
        <f>+'[1]PRIHODI cl 2'!F66</f>
        <v>261930718</v>
      </c>
      <c r="E32" s="45"/>
      <c r="F32" s="45"/>
      <c r="G32" s="45"/>
      <c r="H32" s="45"/>
      <c r="I32" s="45"/>
      <c r="J32" s="45"/>
    </row>
    <row r="33" spans="1:10" ht="15" customHeight="1" hidden="1">
      <c r="A33" s="36" t="s">
        <v>34</v>
      </c>
      <c r="B33" s="37" t="s">
        <v>35</v>
      </c>
      <c r="C33" s="46"/>
      <c r="D33" s="69">
        <f>SUM(D31+D32)</f>
        <v>290279061</v>
      </c>
      <c r="E33" s="39"/>
      <c r="F33" s="39"/>
      <c r="G33" s="39"/>
      <c r="H33" s="39"/>
      <c r="I33" s="39"/>
      <c r="J33" s="39"/>
    </row>
    <row r="34" spans="1:10" ht="15" customHeight="1" hidden="1">
      <c r="A34" s="47"/>
      <c r="B34" s="48"/>
      <c r="C34" s="47"/>
      <c r="D34" s="49"/>
      <c r="E34" s="49"/>
      <c r="F34" s="49"/>
      <c r="G34" s="49"/>
      <c r="H34" s="49"/>
      <c r="I34" s="49"/>
      <c r="J34" s="49"/>
    </row>
    <row r="35" spans="1:10" ht="15" customHeight="1" hidden="1">
      <c r="A35" s="50"/>
      <c r="B35" s="51"/>
      <c r="C35" s="50"/>
      <c r="D35" s="52"/>
      <c r="E35" s="52"/>
      <c r="F35" s="52"/>
      <c r="G35" s="52"/>
      <c r="H35" s="52"/>
      <c r="I35" s="52"/>
      <c r="J35" s="52"/>
    </row>
    <row r="36" spans="1:10" ht="15" customHeight="1" hidden="1">
      <c r="A36" s="218" t="s">
        <v>36</v>
      </c>
      <c r="B36" s="218"/>
      <c r="C36" s="218"/>
      <c r="D36" s="218"/>
      <c r="E36" s="218"/>
      <c r="F36" s="218"/>
      <c r="G36" s="218"/>
      <c r="H36" s="218"/>
      <c r="I36" s="218"/>
      <c r="J36" s="218"/>
    </row>
    <row r="37" spans="1:10" ht="15" customHeight="1" hidden="1">
      <c r="A37" s="219" t="s">
        <v>37</v>
      </c>
      <c r="B37" s="219"/>
      <c r="C37" s="219"/>
      <c r="D37" s="219"/>
      <c r="E37" s="219"/>
      <c r="F37" s="219"/>
      <c r="G37" s="219"/>
      <c r="H37" s="219"/>
      <c r="I37" s="219"/>
      <c r="J37" s="219"/>
    </row>
    <row r="38" ht="7.5" customHeight="1" hidden="1"/>
    <row r="39" spans="1:10" ht="12.75" customHeight="1" hidden="1">
      <c r="A39" s="204" t="s">
        <v>13</v>
      </c>
      <c r="B39" s="189" t="s">
        <v>0</v>
      </c>
      <c r="C39" s="204" t="s">
        <v>14</v>
      </c>
      <c r="D39" s="204" t="s">
        <v>1</v>
      </c>
      <c r="E39" s="4"/>
      <c r="F39" s="4"/>
      <c r="G39" s="4"/>
      <c r="H39" s="4"/>
      <c r="I39" s="4"/>
      <c r="J39" s="4"/>
    </row>
    <row r="40" spans="1:10" ht="12.75" customHeight="1" hidden="1">
      <c r="A40" s="190"/>
      <c r="B40" s="205"/>
      <c r="C40" s="190"/>
      <c r="D40" s="190"/>
      <c r="E40" s="6"/>
      <c r="F40" s="6"/>
      <c r="G40" s="6"/>
      <c r="H40" s="6"/>
      <c r="I40" s="6"/>
      <c r="J40" s="6"/>
    </row>
    <row r="41" spans="1:10" ht="15" customHeight="1" hidden="1">
      <c r="A41" s="188"/>
      <c r="B41" s="206"/>
      <c r="C41" s="188"/>
      <c r="D41" s="188"/>
      <c r="E41" s="8"/>
      <c r="F41" s="8"/>
      <c r="G41" s="8"/>
      <c r="H41" s="8"/>
      <c r="I41" s="8"/>
      <c r="J41" s="8"/>
    </row>
    <row r="42" spans="1:10" ht="13.5" hidden="1" thickBot="1">
      <c r="A42" s="11"/>
      <c r="B42" s="53">
        <v>1</v>
      </c>
      <c r="C42" s="11">
        <v>2</v>
      </c>
      <c r="D42" s="53">
        <v>5</v>
      </c>
      <c r="E42" s="53"/>
      <c r="F42" s="53"/>
      <c r="G42" s="53"/>
      <c r="H42" s="53"/>
      <c r="I42" s="53"/>
      <c r="J42" s="53"/>
    </row>
    <row r="43" spans="1:10" ht="14.25" customHeight="1" hidden="1">
      <c r="A43" s="54" t="s">
        <v>15</v>
      </c>
      <c r="B43" s="55" t="s">
        <v>38</v>
      </c>
      <c r="C43" s="56"/>
      <c r="D43" s="76">
        <f>+'[1]PRIHODI cl 2'!F67</f>
        <v>1186357560</v>
      </c>
      <c r="E43" s="57"/>
      <c r="F43" s="57"/>
      <c r="G43" s="57"/>
      <c r="H43" s="57"/>
      <c r="I43" s="57"/>
      <c r="J43" s="57"/>
    </row>
    <row r="44" spans="1:10" ht="12.75" hidden="1">
      <c r="A44" s="54" t="s">
        <v>20</v>
      </c>
      <c r="B44" s="55" t="s">
        <v>35</v>
      </c>
      <c r="C44" s="56"/>
      <c r="D44" s="76">
        <f>+D33</f>
        <v>290279061</v>
      </c>
      <c r="E44" s="57"/>
      <c r="F44" s="57"/>
      <c r="G44" s="57"/>
      <c r="H44" s="57"/>
      <c r="I44" s="57"/>
      <c r="J44" s="57"/>
    </row>
    <row r="45" spans="1:10" ht="13.5" hidden="1" thickBot="1">
      <c r="A45" s="36"/>
      <c r="B45" s="37" t="s">
        <v>39</v>
      </c>
      <c r="C45" s="46"/>
      <c r="D45" s="70">
        <f>+D43-D44</f>
        <v>896078499</v>
      </c>
      <c r="E45" s="57"/>
      <c r="F45" s="57"/>
      <c r="G45" s="57"/>
      <c r="H45" s="57"/>
      <c r="I45" s="57"/>
      <c r="J45" s="57"/>
    </row>
    <row r="46" ht="12.75" hidden="1"/>
    <row r="47" spans="1:10" ht="12.75" hidden="1">
      <c r="A47" s="58"/>
      <c r="B47" s="58"/>
      <c r="C47" s="58"/>
      <c r="D47" s="58"/>
      <c r="E47" s="58"/>
      <c r="F47" s="58"/>
      <c r="G47" s="58"/>
      <c r="H47" s="58"/>
      <c r="I47" s="58"/>
      <c r="J47" s="58"/>
    </row>
    <row r="48" spans="1:10" ht="12.75" hidden="1">
      <c r="A48" s="58"/>
      <c r="B48" s="58"/>
      <c r="C48" s="58"/>
      <c r="D48" s="77">
        <f>1186561263</f>
        <v>1186561263</v>
      </c>
      <c r="E48" s="59"/>
      <c r="F48" s="59"/>
      <c r="G48" s="59"/>
      <c r="H48" s="59"/>
      <c r="I48" s="59"/>
      <c r="J48" s="59"/>
    </row>
    <row r="49" spans="1:10" ht="12.75" hidden="1">
      <c r="A49" s="58"/>
      <c r="B49" s="58"/>
      <c r="C49" s="58"/>
      <c r="D49" s="78">
        <f>+D48-1186357560</f>
        <v>203703</v>
      </c>
      <c r="E49" s="60"/>
      <c r="F49" s="60"/>
      <c r="G49" s="60"/>
      <c r="H49" s="60"/>
      <c r="I49" s="60"/>
      <c r="J49" s="60"/>
    </row>
    <row r="50" spans="4:10" ht="12.75" hidden="1">
      <c r="D50" s="61"/>
      <c r="E50" s="61"/>
      <c r="F50" s="61"/>
      <c r="G50" s="61"/>
      <c r="H50" s="61"/>
      <c r="I50" s="61"/>
      <c r="J50" s="61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spans="2:10" ht="41.25" customHeight="1">
      <c r="B63" s="216" t="s">
        <v>114</v>
      </c>
      <c r="C63" s="217"/>
      <c r="D63" s="217"/>
      <c r="E63" s="62"/>
      <c r="F63" s="63"/>
      <c r="G63" s="63"/>
      <c r="H63" s="63"/>
      <c r="I63" s="63"/>
      <c r="J63" s="63"/>
    </row>
    <row r="64" spans="7:10" ht="12.75">
      <c r="G64" s="64"/>
      <c r="H64" s="64"/>
      <c r="I64" s="64"/>
      <c r="J64" s="64"/>
    </row>
    <row r="65" spans="5:8" ht="15.75">
      <c r="E65" s="65" t="s">
        <v>60</v>
      </c>
      <c r="H65" s="66" t="s">
        <v>111</v>
      </c>
    </row>
  </sheetData>
  <sheetProtection/>
  <mergeCells count="15">
    <mergeCell ref="B63:D63"/>
    <mergeCell ref="A36:J36"/>
    <mergeCell ref="A37:J37"/>
    <mergeCell ref="A39:A41"/>
    <mergeCell ref="B39:B41"/>
    <mergeCell ref="C39:C41"/>
    <mergeCell ref="D39:D41"/>
    <mergeCell ref="A1:B1"/>
    <mergeCell ref="C1:J1"/>
    <mergeCell ref="A3:J4"/>
    <mergeCell ref="A5:A7"/>
    <mergeCell ref="B5:B7"/>
    <mergeCell ref="C5:C7"/>
    <mergeCell ref="D5:D7"/>
    <mergeCell ref="E5:J6"/>
  </mergeCells>
  <printOptions/>
  <pageMargins left="0.43" right="0.52" top="0.67" bottom="0.984251968503937" header="0.28" footer="0.5118110236220472"/>
  <pageSetup firstPageNumber="1" useFirstPageNumber="1" horizontalDpi="600" verticalDpi="600" orientation="landscape" scale="85" r:id="rId1"/>
  <headerFooter alignWithMargins="0">
    <oddFooter>&amp;C&amp;"Arial,Bold"&amp;P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B63" sqref="B63:D63"/>
    </sheetView>
  </sheetViews>
  <sheetFormatPr defaultColWidth="9.140625" defaultRowHeight="12.75"/>
  <cols>
    <col min="1" max="1" width="3.00390625" style="7" customWidth="1"/>
    <col min="2" max="2" width="35.7109375" style="7" customWidth="1"/>
    <col min="3" max="3" width="6.7109375" style="7" customWidth="1"/>
    <col min="4" max="4" width="20.7109375" style="7" customWidth="1"/>
    <col min="5" max="5" width="13.7109375" style="7" customWidth="1"/>
    <col min="6" max="6" width="13.8515625" style="7" customWidth="1"/>
    <col min="7" max="7" width="13.7109375" style="7" customWidth="1"/>
    <col min="8" max="8" width="12.7109375" style="7" customWidth="1"/>
    <col min="9" max="9" width="10.8515625" style="7" customWidth="1"/>
    <col min="10" max="10" width="10.57421875" style="7" customWidth="1"/>
    <col min="11" max="11" width="18.7109375" style="7" customWidth="1"/>
    <col min="12" max="12" width="15.8515625" style="7" customWidth="1"/>
    <col min="13" max="13" width="17.140625" style="7" customWidth="1"/>
    <col min="14" max="14" width="16.28125" style="7" customWidth="1"/>
    <col min="15" max="15" width="17.00390625" style="7" customWidth="1"/>
    <col min="16" max="16" width="10.7109375" style="7" customWidth="1"/>
    <col min="17" max="17" width="12.00390625" style="7" customWidth="1"/>
    <col min="18" max="18" width="13.140625" style="7" customWidth="1"/>
    <col min="19" max="19" width="12.7109375" style="7" customWidth="1"/>
    <col min="20" max="20" width="8.140625" style="7" customWidth="1"/>
    <col min="21" max="21" width="11.140625" style="7" customWidth="1"/>
    <col min="22" max="22" width="10.421875" style="7" customWidth="1"/>
    <col min="23" max="23" width="9.140625" style="7" customWidth="1"/>
    <col min="24" max="24" width="7.421875" style="7" customWidth="1"/>
    <col min="25" max="25" width="9.57421875" style="7" customWidth="1"/>
    <col min="26" max="26" width="6.28125" style="7" customWidth="1"/>
    <col min="27" max="27" width="6.7109375" style="7" customWidth="1"/>
    <col min="28" max="28" width="8.7109375" style="7" customWidth="1"/>
    <col min="29" max="29" width="11.7109375" style="7" customWidth="1"/>
    <col min="30" max="16384" width="8.8515625" style="7" customWidth="1"/>
  </cols>
  <sheetData>
    <row r="1" spans="1:10" s="2" customFormat="1" ht="33" customHeight="1">
      <c r="A1" s="199" t="s">
        <v>57</v>
      </c>
      <c r="B1" s="199"/>
      <c r="C1" s="220" t="str">
        <f>'Tabela 1'!C1:J1</f>
        <v>____________________________________________________________________________</v>
      </c>
      <c r="D1" s="220"/>
      <c r="E1" s="220"/>
      <c r="F1" s="220"/>
      <c r="G1" s="220"/>
      <c r="H1" s="220"/>
      <c r="I1" s="220"/>
      <c r="J1" s="220"/>
    </row>
    <row r="2" s="3" customFormat="1" ht="17.25" customHeight="1"/>
    <row r="3" spans="1:10" s="2" customFormat="1" ht="14.25" customHeight="1">
      <c r="A3" s="201" t="s">
        <v>124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s="2" customFormat="1" ht="18" customHeight="1" thickBot="1">
      <c r="A4" s="203"/>
      <c r="B4" s="203"/>
      <c r="C4" s="203"/>
      <c r="D4" s="203"/>
      <c r="E4" s="203"/>
      <c r="F4" s="203"/>
      <c r="G4" s="203"/>
      <c r="H4" s="203"/>
      <c r="I4" s="203"/>
      <c r="J4" s="203"/>
    </row>
    <row r="5" spans="1:10" s="5" customFormat="1" ht="21" customHeight="1">
      <c r="A5" s="204" t="s">
        <v>13</v>
      </c>
      <c r="B5" s="189" t="s">
        <v>0</v>
      </c>
      <c r="C5" s="204" t="s">
        <v>14</v>
      </c>
      <c r="D5" s="207" t="s">
        <v>131</v>
      </c>
      <c r="E5" s="210" t="s">
        <v>40</v>
      </c>
      <c r="F5" s="211"/>
      <c r="G5" s="211"/>
      <c r="H5" s="211"/>
      <c r="I5" s="211"/>
      <c r="J5" s="212"/>
    </row>
    <row r="6" spans="1:10" ht="22.5" customHeight="1" thickBot="1">
      <c r="A6" s="190"/>
      <c r="B6" s="205"/>
      <c r="C6" s="190"/>
      <c r="D6" s="208"/>
      <c r="E6" s="213"/>
      <c r="F6" s="214"/>
      <c r="G6" s="214"/>
      <c r="H6" s="214"/>
      <c r="I6" s="214"/>
      <c r="J6" s="215"/>
    </row>
    <row r="7" spans="1:10" ht="42.75" customHeight="1">
      <c r="A7" s="188"/>
      <c r="B7" s="206"/>
      <c r="C7" s="188"/>
      <c r="D7" s="209"/>
      <c r="E7" s="9" t="s">
        <v>41</v>
      </c>
      <c r="F7" s="10" t="s">
        <v>42</v>
      </c>
      <c r="G7" s="10" t="s">
        <v>43</v>
      </c>
      <c r="H7" s="10" t="s">
        <v>44</v>
      </c>
      <c r="I7" s="10" t="s">
        <v>48</v>
      </c>
      <c r="J7" s="10" t="s">
        <v>47</v>
      </c>
    </row>
    <row r="8" spans="1:10" ht="13.5" thickBot="1">
      <c r="A8" s="11"/>
      <c r="B8" s="12">
        <v>1</v>
      </c>
      <c r="C8" s="13">
        <v>2</v>
      </c>
      <c r="D8" s="14" t="s">
        <v>45</v>
      </c>
      <c r="E8" s="14">
        <v>4</v>
      </c>
      <c r="F8" s="14">
        <v>5</v>
      </c>
      <c r="G8" s="14">
        <v>6</v>
      </c>
      <c r="H8" s="14">
        <v>7</v>
      </c>
      <c r="I8" s="14"/>
      <c r="J8" s="14" t="s">
        <v>46</v>
      </c>
    </row>
    <row r="9" spans="1:10" ht="12.75">
      <c r="A9" s="15" t="s">
        <v>15</v>
      </c>
      <c r="B9" s="16" t="s">
        <v>2</v>
      </c>
      <c r="C9" s="17"/>
      <c r="D9" s="184">
        <f>SUM(D10:D20)</f>
        <v>0</v>
      </c>
      <c r="E9" s="104">
        <f aca="true" t="shared" si="0" ref="E9:J9">SUM(E10:E20)</f>
        <v>0</v>
      </c>
      <c r="F9" s="104">
        <f t="shared" si="0"/>
        <v>0</v>
      </c>
      <c r="G9" s="104">
        <f t="shared" si="0"/>
        <v>0</v>
      </c>
      <c r="H9" s="104">
        <f t="shared" si="0"/>
        <v>0</v>
      </c>
      <c r="I9" s="104">
        <f t="shared" si="0"/>
        <v>0</v>
      </c>
      <c r="J9" s="105">
        <f t="shared" si="0"/>
        <v>0</v>
      </c>
    </row>
    <row r="10" spans="1:10" s="23" customFormat="1" ht="12.75">
      <c r="A10" s="18">
        <v>1</v>
      </c>
      <c r="B10" s="19" t="s">
        <v>115</v>
      </c>
      <c r="C10" s="20">
        <v>611100</v>
      </c>
      <c r="D10" s="185">
        <f>SUM(E10:J10)</f>
        <v>0</v>
      </c>
      <c r="E10" s="21"/>
      <c r="F10" s="21"/>
      <c r="G10" s="21"/>
      <c r="H10" s="21"/>
      <c r="I10" s="21"/>
      <c r="J10" s="22"/>
    </row>
    <row r="11" spans="1:10" ht="12.75">
      <c r="A11" s="24">
        <v>2</v>
      </c>
      <c r="B11" s="25" t="s">
        <v>99</v>
      </c>
      <c r="C11" s="26">
        <v>611200</v>
      </c>
      <c r="D11" s="185">
        <f aca="true" t="shared" si="1" ref="D11:D20">SUM(E11:J11)</f>
        <v>0</v>
      </c>
      <c r="E11" s="21"/>
      <c r="F11" s="21"/>
      <c r="G11" s="21"/>
      <c r="H11" s="21"/>
      <c r="I11" s="21"/>
      <c r="J11" s="22"/>
    </row>
    <row r="12" spans="1:10" ht="12.75">
      <c r="A12" s="24">
        <v>3</v>
      </c>
      <c r="B12" s="25" t="s">
        <v>3</v>
      </c>
      <c r="C12" s="26">
        <v>613100</v>
      </c>
      <c r="D12" s="185">
        <f t="shared" si="1"/>
        <v>0</v>
      </c>
      <c r="E12" s="21"/>
      <c r="F12" s="21"/>
      <c r="G12" s="21"/>
      <c r="H12" s="21"/>
      <c r="I12" s="21"/>
      <c r="J12" s="22"/>
    </row>
    <row r="13" spans="1:10" ht="12.75">
      <c r="A13" s="24">
        <v>4</v>
      </c>
      <c r="B13" s="25" t="s">
        <v>4</v>
      </c>
      <c r="C13" s="26">
        <v>613200</v>
      </c>
      <c r="D13" s="185">
        <f t="shared" si="1"/>
        <v>0</v>
      </c>
      <c r="E13" s="21"/>
      <c r="F13" s="21"/>
      <c r="G13" s="21"/>
      <c r="H13" s="21"/>
      <c r="I13" s="21"/>
      <c r="J13" s="22"/>
    </row>
    <row r="14" spans="1:10" ht="12.75">
      <c r="A14" s="24">
        <v>5</v>
      </c>
      <c r="B14" s="25" t="s">
        <v>5</v>
      </c>
      <c r="C14" s="26">
        <v>613300</v>
      </c>
      <c r="D14" s="185">
        <f t="shared" si="1"/>
        <v>0</v>
      </c>
      <c r="E14" s="21"/>
      <c r="F14" s="21"/>
      <c r="G14" s="21"/>
      <c r="H14" s="21"/>
      <c r="I14" s="21"/>
      <c r="J14" s="22"/>
    </row>
    <row r="15" spans="1:10" ht="12.75">
      <c r="A15" s="24">
        <v>6</v>
      </c>
      <c r="B15" s="25" t="s">
        <v>116</v>
      </c>
      <c r="C15" s="26">
        <v>613400</v>
      </c>
      <c r="D15" s="185">
        <f t="shared" si="1"/>
        <v>0</v>
      </c>
      <c r="E15" s="21"/>
      <c r="F15" s="21"/>
      <c r="G15" s="21"/>
      <c r="H15" s="21"/>
      <c r="I15" s="21"/>
      <c r="J15" s="22"/>
    </row>
    <row r="16" spans="1:10" ht="12.75">
      <c r="A16" s="24">
        <v>7</v>
      </c>
      <c r="B16" s="25" t="s">
        <v>117</v>
      </c>
      <c r="C16" s="26">
        <v>613500</v>
      </c>
      <c r="D16" s="185">
        <f t="shared" si="1"/>
        <v>0</v>
      </c>
      <c r="E16" s="21"/>
      <c r="F16" s="21"/>
      <c r="G16" s="21"/>
      <c r="H16" s="21"/>
      <c r="I16" s="21"/>
      <c r="J16" s="22"/>
    </row>
    <row r="17" spans="1:10" ht="12.75">
      <c r="A17" s="24">
        <v>8</v>
      </c>
      <c r="B17" s="25" t="s">
        <v>6</v>
      </c>
      <c r="C17" s="26">
        <v>613600</v>
      </c>
      <c r="D17" s="185">
        <f t="shared" si="1"/>
        <v>0</v>
      </c>
      <c r="E17" s="21"/>
      <c r="F17" s="21"/>
      <c r="G17" s="21"/>
      <c r="H17" s="21"/>
      <c r="I17" s="21"/>
      <c r="J17" s="22"/>
    </row>
    <row r="18" spans="1:10" ht="12.75">
      <c r="A18" s="24">
        <v>9</v>
      </c>
      <c r="B18" s="25" t="s">
        <v>7</v>
      </c>
      <c r="C18" s="26">
        <v>613700</v>
      </c>
      <c r="D18" s="185">
        <f t="shared" si="1"/>
        <v>0</v>
      </c>
      <c r="E18" s="21"/>
      <c r="F18" s="21"/>
      <c r="G18" s="21"/>
      <c r="H18" s="21"/>
      <c r="I18" s="21"/>
      <c r="J18" s="22"/>
    </row>
    <row r="19" spans="1:10" ht="12.75">
      <c r="A19" s="24">
        <v>10</v>
      </c>
      <c r="B19" s="25" t="s">
        <v>8</v>
      </c>
      <c r="C19" s="26">
        <v>613800</v>
      </c>
      <c r="D19" s="185">
        <f t="shared" si="1"/>
        <v>0</v>
      </c>
      <c r="E19" s="21"/>
      <c r="F19" s="21"/>
      <c r="G19" s="21"/>
      <c r="H19" s="21"/>
      <c r="I19" s="21"/>
      <c r="J19" s="22"/>
    </row>
    <row r="20" spans="1:10" ht="12.75">
      <c r="A20" s="24">
        <v>11</v>
      </c>
      <c r="B20" s="25" t="s">
        <v>9</v>
      </c>
      <c r="C20" s="26">
        <v>613900</v>
      </c>
      <c r="D20" s="185">
        <f t="shared" si="1"/>
        <v>0</v>
      </c>
      <c r="E20" s="21"/>
      <c r="F20" s="21"/>
      <c r="G20" s="21"/>
      <c r="H20" s="21"/>
      <c r="I20" s="21"/>
      <c r="J20" s="22"/>
    </row>
    <row r="21" spans="1:10" s="30" customFormat="1" ht="12.75">
      <c r="A21" s="27" t="s">
        <v>20</v>
      </c>
      <c r="B21" s="28" t="s">
        <v>10</v>
      </c>
      <c r="C21" s="29"/>
      <c r="D21" s="184">
        <f aca="true" t="shared" si="2" ref="D21:J21">SUM(D22:D26)</f>
        <v>0</v>
      </c>
      <c r="E21" s="104">
        <f t="shared" si="2"/>
        <v>0</v>
      </c>
      <c r="F21" s="104">
        <f t="shared" si="2"/>
        <v>0</v>
      </c>
      <c r="G21" s="104">
        <f t="shared" si="2"/>
        <v>0</v>
      </c>
      <c r="H21" s="104">
        <f t="shared" si="2"/>
        <v>0</v>
      </c>
      <c r="I21" s="104">
        <f t="shared" si="2"/>
        <v>0</v>
      </c>
      <c r="J21" s="105">
        <f t="shared" si="2"/>
        <v>0</v>
      </c>
    </row>
    <row r="22" spans="1:10" ht="12.75">
      <c r="A22" s="31">
        <v>1</v>
      </c>
      <c r="B22" s="19" t="s">
        <v>118</v>
      </c>
      <c r="C22" s="32">
        <v>821100</v>
      </c>
      <c r="D22" s="185">
        <f aca="true" t="shared" si="3" ref="D22:D27">SUM(E22:J22)</f>
        <v>0</v>
      </c>
      <c r="E22" s="21"/>
      <c r="F22" s="21"/>
      <c r="G22" s="21"/>
      <c r="H22" s="21"/>
      <c r="I22" s="21"/>
      <c r="J22" s="22"/>
    </row>
    <row r="23" spans="1:10" ht="12.75">
      <c r="A23" s="31">
        <v>2</v>
      </c>
      <c r="B23" s="19" t="s">
        <v>119</v>
      </c>
      <c r="C23" s="32">
        <v>821200</v>
      </c>
      <c r="D23" s="185">
        <f t="shared" si="3"/>
        <v>0</v>
      </c>
      <c r="E23" s="21"/>
      <c r="F23" s="21"/>
      <c r="G23" s="21"/>
      <c r="H23" s="21"/>
      <c r="I23" s="21"/>
      <c r="J23" s="22"/>
    </row>
    <row r="24" spans="1:10" ht="12.75">
      <c r="A24" s="31">
        <v>3</v>
      </c>
      <c r="B24" s="19" t="s">
        <v>120</v>
      </c>
      <c r="C24" s="32">
        <v>821300</v>
      </c>
      <c r="D24" s="185">
        <f t="shared" si="3"/>
        <v>0</v>
      </c>
      <c r="E24" s="21"/>
      <c r="F24" s="21"/>
      <c r="G24" s="21"/>
      <c r="H24" s="21"/>
      <c r="I24" s="21"/>
      <c r="J24" s="22"/>
    </row>
    <row r="25" spans="1:10" ht="12.75">
      <c r="A25" s="31">
        <v>4</v>
      </c>
      <c r="B25" s="19" t="s">
        <v>121</v>
      </c>
      <c r="C25" s="32">
        <v>821400</v>
      </c>
      <c r="D25" s="185">
        <f t="shared" si="3"/>
        <v>0</v>
      </c>
      <c r="E25" s="21"/>
      <c r="F25" s="21"/>
      <c r="G25" s="21"/>
      <c r="H25" s="21"/>
      <c r="I25" s="21"/>
      <c r="J25" s="22"/>
    </row>
    <row r="26" spans="1:10" ht="12.75">
      <c r="A26" s="31">
        <v>5</v>
      </c>
      <c r="B26" s="19" t="s">
        <v>122</v>
      </c>
      <c r="C26" s="32">
        <v>821600</v>
      </c>
      <c r="D26" s="185">
        <f t="shared" si="3"/>
        <v>0</v>
      </c>
      <c r="E26" s="21"/>
      <c r="F26" s="21"/>
      <c r="G26" s="21"/>
      <c r="H26" s="21"/>
      <c r="I26" s="21"/>
      <c r="J26" s="22"/>
    </row>
    <row r="27" spans="1:10" s="30" customFormat="1" ht="12.75">
      <c r="A27" s="27" t="s">
        <v>26</v>
      </c>
      <c r="B27" s="28" t="s">
        <v>11</v>
      </c>
      <c r="C27" s="33">
        <v>614000</v>
      </c>
      <c r="D27" s="186">
        <f t="shared" si="3"/>
        <v>0</v>
      </c>
      <c r="E27" s="34"/>
      <c r="F27" s="34"/>
      <c r="G27" s="34"/>
      <c r="H27" s="34"/>
      <c r="I27" s="34"/>
      <c r="J27" s="35"/>
    </row>
    <row r="28" spans="1:10" ht="14.25" customHeight="1" thickBot="1">
      <c r="A28" s="36"/>
      <c r="B28" s="37" t="s">
        <v>123</v>
      </c>
      <c r="C28" s="38"/>
      <c r="D28" s="187">
        <f aca="true" t="shared" si="4" ref="D28:J28">SUM(D9,D21,D27)</f>
        <v>0</v>
      </c>
      <c r="E28" s="112">
        <f t="shared" si="4"/>
        <v>0</v>
      </c>
      <c r="F28" s="112">
        <f t="shared" si="4"/>
        <v>0</v>
      </c>
      <c r="G28" s="112">
        <f t="shared" si="4"/>
        <v>0</v>
      </c>
      <c r="H28" s="112">
        <f t="shared" si="4"/>
        <v>0</v>
      </c>
      <c r="I28" s="112">
        <f t="shared" si="4"/>
        <v>0</v>
      </c>
      <c r="J28" s="113">
        <f t="shared" si="4"/>
        <v>0</v>
      </c>
    </row>
    <row r="29" spans="1:10" ht="12.75" hidden="1">
      <c r="A29" s="40" t="s">
        <v>27</v>
      </c>
      <c r="B29" s="41" t="s">
        <v>28</v>
      </c>
      <c r="C29" s="42"/>
      <c r="D29" s="183">
        <f>'[1]RASHODI PO KORIS cl 3'!I88</f>
        <v>11659125</v>
      </c>
      <c r="E29" s="43"/>
      <c r="F29" s="43"/>
      <c r="G29" s="43"/>
      <c r="H29" s="43"/>
      <c r="I29" s="43"/>
      <c r="J29" s="43"/>
    </row>
    <row r="30" spans="1:10" ht="12.75" hidden="1">
      <c r="A30" s="27" t="s">
        <v>29</v>
      </c>
      <c r="B30" s="28" t="s">
        <v>30</v>
      </c>
      <c r="C30" s="29"/>
      <c r="D30" s="118">
        <f>+'[1]RASHODI PO KORIS cl 3'!I98</f>
        <v>16689218</v>
      </c>
      <c r="E30" s="44"/>
      <c r="F30" s="44"/>
      <c r="G30" s="44"/>
      <c r="H30" s="44"/>
      <c r="I30" s="44"/>
      <c r="J30" s="44"/>
    </row>
    <row r="31" spans="1:10" ht="12.75" hidden="1">
      <c r="A31" s="27" t="s">
        <v>31</v>
      </c>
      <c r="B31" s="28" t="s">
        <v>12</v>
      </c>
      <c r="C31" s="29"/>
      <c r="D31" s="118">
        <f>SUM(D28+D29+D30)</f>
        <v>28348343</v>
      </c>
      <c r="E31" s="44"/>
      <c r="F31" s="44"/>
      <c r="G31" s="44"/>
      <c r="H31" s="44"/>
      <c r="I31" s="44"/>
      <c r="J31" s="44"/>
    </row>
    <row r="32" spans="1:10" ht="14.25" customHeight="1" hidden="1">
      <c r="A32" s="27" t="s">
        <v>32</v>
      </c>
      <c r="B32" s="28" t="s">
        <v>33</v>
      </c>
      <c r="C32" s="29"/>
      <c r="D32" s="119">
        <f>+'[1]PRIHODI cl 2'!F66</f>
        <v>261930718</v>
      </c>
      <c r="E32" s="45"/>
      <c r="F32" s="45"/>
      <c r="G32" s="45"/>
      <c r="H32" s="45"/>
      <c r="I32" s="45"/>
      <c r="J32" s="45"/>
    </row>
    <row r="33" spans="1:10" ht="15" customHeight="1" hidden="1">
      <c r="A33" s="36" t="s">
        <v>34</v>
      </c>
      <c r="B33" s="37" t="s">
        <v>35</v>
      </c>
      <c r="C33" s="46"/>
      <c r="D33" s="112">
        <f>SUM(D31+D32)</f>
        <v>290279061</v>
      </c>
      <c r="E33" s="39"/>
      <c r="F33" s="39"/>
      <c r="G33" s="39"/>
      <c r="H33" s="39"/>
      <c r="I33" s="39"/>
      <c r="J33" s="39"/>
    </row>
    <row r="34" spans="1:10" ht="15" customHeight="1" hidden="1">
      <c r="A34" s="47"/>
      <c r="B34" s="48"/>
      <c r="C34" s="47"/>
      <c r="D34" s="49"/>
      <c r="E34" s="49"/>
      <c r="F34" s="49"/>
      <c r="G34" s="49"/>
      <c r="H34" s="49"/>
      <c r="I34" s="49"/>
      <c r="J34" s="49"/>
    </row>
    <row r="35" spans="1:10" ht="15" customHeight="1" hidden="1">
      <c r="A35" s="50"/>
      <c r="B35" s="51"/>
      <c r="C35" s="50"/>
      <c r="D35" s="52"/>
      <c r="E35" s="52"/>
      <c r="F35" s="52"/>
      <c r="G35" s="52"/>
      <c r="H35" s="52"/>
      <c r="I35" s="52"/>
      <c r="J35" s="52"/>
    </row>
    <row r="36" spans="1:10" ht="15" customHeight="1" hidden="1">
      <c r="A36" s="218" t="s">
        <v>36</v>
      </c>
      <c r="B36" s="218"/>
      <c r="C36" s="218"/>
      <c r="D36" s="218"/>
      <c r="E36" s="218"/>
      <c r="F36" s="218"/>
      <c r="G36" s="218"/>
      <c r="H36" s="218"/>
      <c r="I36" s="218"/>
      <c r="J36" s="218"/>
    </row>
    <row r="37" spans="1:10" ht="15" customHeight="1" hidden="1">
      <c r="A37" s="219" t="s">
        <v>37</v>
      </c>
      <c r="B37" s="219"/>
      <c r="C37" s="219"/>
      <c r="D37" s="219"/>
      <c r="E37" s="219"/>
      <c r="F37" s="219"/>
      <c r="G37" s="219"/>
      <c r="H37" s="219"/>
      <c r="I37" s="219"/>
      <c r="J37" s="219"/>
    </row>
    <row r="38" ht="7.5" customHeight="1" hidden="1"/>
    <row r="39" spans="1:10" ht="12.75" customHeight="1" hidden="1">
      <c r="A39" s="204" t="s">
        <v>13</v>
      </c>
      <c r="B39" s="189" t="s">
        <v>0</v>
      </c>
      <c r="C39" s="204" t="s">
        <v>14</v>
      </c>
      <c r="D39" s="204" t="s">
        <v>1</v>
      </c>
      <c r="E39" s="4"/>
      <c r="F39" s="4"/>
      <c r="G39" s="4"/>
      <c r="H39" s="4"/>
      <c r="I39" s="4"/>
      <c r="J39" s="4"/>
    </row>
    <row r="40" spans="1:10" ht="12.75" customHeight="1" hidden="1">
      <c r="A40" s="190"/>
      <c r="B40" s="205"/>
      <c r="C40" s="190"/>
      <c r="D40" s="190"/>
      <c r="E40" s="6"/>
      <c r="F40" s="6"/>
      <c r="G40" s="6"/>
      <c r="H40" s="6"/>
      <c r="I40" s="6"/>
      <c r="J40" s="6"/>
    </row>
    <row r="41" spans="1:10" ht="15" customHeight="1" hidden="1">
      <c r="A41" s="188"/>
      <c r="B41" s="206"/>
      <c r="C41" s="188"/>
      <c r="D41" s="188"/>
      <c r="E41" s="8"/>
      <c r="F41" s="8"/>
      <c r="G41" s="8"/>
      <c r="H41" s="8"/>
      <c r="I41" s="8"/>
      <c r="J41" s="8"/>
    </row>
    <row r="42" spans="1:10" ht="13.5" hidden="1" thickBot="1">
      <c r="A42" s="11"/>
      <c r="B42" s="53">
        <v>1</v>
      </c>
      <c r="C42" s="11">
        <v>2</v>
      </c>
      <c r="D42" s="53">
        <v>5</v>
      </c>
      <c r="E42" s="53"/>
      <c r="F42" s="53"/>
      <c r="G42" s="53"/>
      <c r="H42" s="53"/>
      <c r="I42" s="53"/>
      <c r="J42" s="53"/>
    </row>
    <row r="43" spans="1:10" ht="14.25" customHeight="1" hidden="1">
      <c r="A43" s="54" t="s">
        <v>15</v>
      </c>
      <c r="B43" s="55" t="s">
        <v>38</v>
      </c>
      <c r="C43" s="56"/>
      <c r="D43" s="120">
        <f>+'[1]PRIHODI cl 2'!F67</f>
        <v>1186357560</v>
      </c>
      <c r="E43" s="57"/>
      <c r="F43" s="57"/>
      <c r="G43" s="57"/>
      <c r="H43" s="57"/>
      <c r="I43" s="57"/>
      <c r="J43" s="57"/>
    </row>
    <row r="44" spans="1:10" ht="12.75" hidden="1">
      <c r="A44" s="54" t="s">
        <v>20</v>
      </c>
      <c r="B44" s="55" t="s">
        <v>35</v>
      </c>
      <c r="C44" s="56"/>
      <c r="D44" s="120">
        <f>+D33</f>
        <v>290279061</v>
      </c>
      <c r="E44" s="57"/>
      <c r="F44" s="57"/>
      <c r="G44" s="57"/>
      <c r="H44" s="57"/>
      <c r="I44" s="57"/>
      <c r="J44" s="57"/>
    </row>
    <row r="45" spans="1:10" ht="13.5" hidden="1" thickBot="1">
      <c r="A45" s="36"/>
      <c r="B45" s="37" t="s">
        <v>39</v>
      </c>
      <c r="C45" s="46"/>
      <c r="D45" s="113">
        <f>+D43-D44</f>
        <v>896078499</v>
      </c>
      <c r="E45" s="57"/>
      <c r="F45" s="57"/>
      <c r="G45" s="57"/>
      <c r="H45" s="57"/>
      <c r="I45" s="57"/>
      <c r="J45" s="57"/>
    </row>
    <row r="46" ht="12.75" hidden="1"/>
    <row r="47" spans="1:10" ht="12.75" hidden="1">
      <c r="A47" s="58"/>
      <c r="B47" s="58"/>
      <c r="C47" s="58"/>
      <c r="D47" s="58"/>
      <c r="E47" s="58"/>
      <c r="F47" s="58"/>
      <c r="G47" s="58"/>
      <c r="H47" s="58"/>
      <c r="I47" s="58"/>
      <c r="J47" s="58"/>
    </row>
    <row r="48" spans="1:10" ht="12.75" hidden="1">
      <c r="A48" s="58"/>
      <c r="B48" s="58"/>
      <c r="C48" s="58"/>
      <c r="D48" s="121">
        <f>1186561263</f>
        <v>1186561263</v>
      </c>
      <c r="E48" s="59"/>
      <c r="F48" s="59"/>
      <c r="G48" s="59"/>
      <c r="H48" s="59"/>
      <c r="I48" s="59"/>
      <c r="J48" s="59"/>
    </row>
    <row r="49" spans="1:10" ht="12.75" hidden="1">
      <c r="A49" s="58"/>
      <c r="B49" s="58"/>
      <c r="C49" s="58"/>
      <c r="D49" s="122">
        <f>+D48-1186357560</f>
        <v>203703</v>
      </c>
      <c r="E49" s="60"/>
      <c r="F49" s="60"/>
      <c r="G49" s="60"/>
      <c r="H49" s="60"/>
      <c r="I49" s="60"/>
      <c r="J49" s="60"/>
    </row>
    <row r="50" spans="4:10" ht="12.75" hidden="1">
      <c r="D50" s="61"/>
      <c r="E50" s="61"/>
      <c r="F50" s="61"/>
      <c r="G50" s="61"/>
      <c r="H50" s="61"/>
      <c r="I50" s="61"/>
      <c r="J50" s="61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spans="2:10" ht="41.25" customHeight="1">
      <c r="B63" s="216" t="s">
        <v>126</v>
      </c>
      <c r="C63" s="217"/>
      <c r="D63" s="217"/>
      <c r="E63" s="62"/>
      <c r="F63" s="63"/>
      <c r="G63" s="63"/>
      <c r="H63" s="63"/>
      <c r="I63" s="63"/>
      <c r="J63" s="63"/>
    </row>
    <row r="64" spans="7:10" ht="12.75">
      <c r="G64" s="64"/>
      <c r="H64" s="64"/>
      <c r="I64" s="64"/>
      <c r="J64" s="64"/>
    </row>
    <row r="65" spans="5:8" ht="15.75">
      <c r="E65" s="65" t="s">
        <v>60</v>
      </c>
      <c r="H65" s="66" t="s">
        <v>111</v>
      </c>
    </row>
  </sheetData>
  <sheetProtection password="DDB3" sheet="1"/>
  <mergeCells count="15">
    <mergeCell ref="B63:D63"/>
    <mergeCell ref="A36:J36"/>
    <mergeCell ref="A37:J37"/>
    <mergeCell ref="A39:A41"/>
    <mergeCell ref="B39:B41"/>
    <mergeCell ref="C39:C41"/>
    <mergeCell ref="D39:D41"/>
    <mergeCell ref="A1:B1"/>
    <mergeCell ref="C1:J1"/>
    <mergeCell ref="A3:J4"/>
    <mergeCell ref="A5:A7"/>
    <mergeCell ref="B5:B7"/>
    <mergeCell ref="C5:C7"/>
    <mergeCell ref="D5:D7"/>
    <mergeCell ref="E5:J6"/>
  </mergeCells>
  <printOptions/>
  <pageMargins left="0.4330708661417323" right="0.5118110236220472" top="0.6692913385826772" bottom="0.984251968503937" header="0.2755905511811024" footer="0.5118110236220472"/>
  <pageSetup firstPageNumber="1" useFirstPageNumber="1" horizontalDpi="600" verticalDpi="600" orientation="landscape" scale="83" r:id="rId1"/>
  <headerFooter alignWithMargins="0">
    <oddFooter>&amp;C&amp;"Arial,Bold"&amp;P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0">
      <selection activeCell="B16" sqref="B16"/>
    </sheetView>
  </sheetViews>
  <sheetFormatPr defaultColWidth="9.140625" defaultRowHeight="12.75"/>
  <cols>
    <col min="1" max="1" width="3.00390625" style="7" customWidth="1"/>
    <col min="2" max="2" width="35.7109375" style="7" customWidth="1"/>
    <col min="3" max="3" width="6.7109375" style="7" customWidth="1"/>
    <col min="4" max="4" width="17.7109375" style="7" customWidth="1"/>
    <col min="5" max="8" width="12.7109375" style="7" customWidth="1"/>
    <col min="9" max="9" width="7.7109375" style="7" customWidth="1"/>
    <col min="10" max="10" width="12.7109375" style="7" customWidth="1"/>
    <col min="11" max="11" width="7.00390625" style="7" customWidth="1"/>
    <col min="12" max="12" width="5.57421875" style="7" customWidth="1"/>
    <col min="13" max="13" width="8.421875" style="7" customWidth="1"/>
    <col min="14" max="14" width="8.57421875" style="7" customWidth="1"/>
    <col min="15" max="16" width="8.421875" style="7" customWidth="1"/>
    <col min="17" max="17" width="11.00390625" style="7" customWidth="1"/>
    <col min="18" max="16384" width="8.8515625" style="7" customWidth="1"/>
  </cols>
  <sheetData>
    <row r="1" spans="1:12" s="2" customFormat="1" ht="33.75" customHeight="1">
      <c r="A1" s="199" t="s">
        <v>56</v>
      </c>
      <c r="B1" s="199"/>
      <c r="C1" s="200" t="s">
        <v>63</v>
      </c>
      <c r="D1" s="200"/>
      <c r="E1" s="200"/>
      <c r="F1" s="200"/>
      <c r="G1" s="200"/>
      <c r="H1" s="200"/>
      <c r="I1" s="200"/>
      <c r="J1" s="200"/>
      <c r="K1" s="1"/>
      <c r="L1" s="1"/>
    </row>
    <row r="2" s="3" customFormat="1" ht="17.25" customHeight="1"/>
    <row r="3" spans="1:10" s="2" customFormat="1" ht="6.75" customHeight="1">
      <c r="A3" s="201" t="s">
        <v>112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s="2" customFormat="1" ht="24" customHeight="1" thickBot="1">
      <c r="A4" s="203"/>
      <c r="B4" s="203"/>
      <c r="C4" s="203"/>
      <c r="D4" s="203"/>
      <c r="E4" s="203"/>
      <c r="F4" s="203"/>
      <c r="G4" s="203"/>
      <c r="H4" s="203"/>
      <c r="I4" s="203"/>
      <c r="J4" s="203"/>
    </row>
    <row r="5" spans="1:10" s="5" customFormat="1" ht="21" customHeight="1">
      <c r="A5" s="204" t="s">
        <v>13</v>
      </c>
      <c r="B5" s="189" t="s">
        <v>0</v>
      </c>
      <c r="C5" s="204" t="s">
        <v>14</v>
      </c>
      <c r="D5" s="207" t="s">
        <v>113</v>
      </c>
      <c r="E5" s="210" t="s">
        <v>40</v>
      </c>
      <c r="F5" s="211"/>
      <c r="G5" s="211"/>
      <c r="H5" s="211"/>
      <c r="I5" s="211"/>
      <c r="J5" s="212"/>
    </row>
    <row r="6" spans="1:10" ht="22.5" customHeight="1" thickBot="1">
      <c r="A6" s="190"/>
      <c r="B6" s="205"/>
      <c r="C6" s="190"/>
      <c r="D6" s="208"/>
      <c r="E6" s="213"/>
      <c r="F6" s="214"/>
      <c r="G6" s="214"/>
      <c r="H6" s="214"/>
      <c r="I6" s="214"/>
      <c r="J6" s="215"/>
    </row>
    <row r="7" spans="1:10" ht="60" customHeight="1">
      <c r="A7" s="188"/>
      <c r="B7" s="206"/>
      <c r="C7" s="188"/>
      <c r="D7" s="209"/>
      <c r="E7" s="9" t="s">
        <v>41</v>
      </c>
      <c r="F7" s="10" t="s">
        <v>42</v>
      </c>
      <c r="G7" s="10" t="s">
        <v>43</v>
      </c>
      <c r="H7" s="10" t="s">
        <v>44</v>
      </c>
      <c r="I7" s="10" t="s">
        <v>48</v>
      </c>
      <c r="J7" s="10" t="s">
        <v>47</v>
      </c>
    </row>
    <row r="8" spans="1:10" ht="13.5" thickBot="1">
      <c r="A8" s="11"/>
      <c r="B8" s="12">
        <v>1</v>
      </c>
      <c r="C8" s="13">
        <v>2</v>
      </c>
      <c r="D8" s="14" t="s">
        <v>45</v>
      </c>
      <c r="E8" s="14">
        <v>4</v>
      </c>
      <c r="F8" s="14">
        <v>5</v>
      </c>
      <c r="G8" s="14">
        <v>6</v>
      </c>
      <c r="H8" s="14">
        <v>7</v>
      </c>
      <c r="I8" s="14"/>
      <c r="J8" s="14" t="s">
        <v>46</v>
      </c>
    </row>
    <row r="9" spans="1:10" ht="12.75">
      <c r="A9" s="15" t="s">
        <v>15</v>
      </c>
      <c r="B9" s="16" t="s">
        <v>2</v>
      </c>
      <c r="C9" s="17"/>
      <c r="D9" s="67">
        <f>SUM(D10:D20)</f>
        <v>0</v>
      </c>
      <c r="E9" s="67">
        <f aca="true" t="shared" si="0" ref="E9:J9">SUM(E10:E20)</f>
        <v>0</v>
      </c>
      <c r="F9" s="67">
        <f t="shared" si="0"/>
        <v>0</v>
      </c>
      <c r="G9" s="67">
        <f t="shared" si="0"/>
        <v>0</v>
      </c>
      <c r="H9" s="67">
        <f t="shared" si="0"/>
        <v>0</v>
      </c>
      <c r="I9" s="67">
        <f t="shared" si="0"/>
        <v>0</v>
      </c>
      <c r="J9" s="68">
        <f t="shared" si="0"/>
        <v>0</v>
      </c>
    </row>
    <row r="10" spans="1:10" s="23" customFormat="1" ht="12.75">
      <c r="A10" s="18">
        <v>1</v>
      </c>
      <c r="B10" s="19" t="s">
        <v>115</v>
      </c>
      <c r="C10" s="20">
        <v>611100</v>
      </c>
      <c r="D10" s="71">
        <f>SUM(E10:J10)</f>
        <v>0</v>
      </c>
      <c r="E10" s="21"/>
      <c r="F10" s="21"/>
      <c r="G10" s="21"/>
      <c r="H10" s="21"/>
      <c r="I10" s="21"/>
      <c r="J10" s="22"/>
    </row>
    <row r="11" spans="1:10" ht="12.75">
      <c r="A11" s="24">
        <v>2</v>
      </c>
      <c r="B11" s="25" t="s">
        <v>99</v>
      </c>
      <c r="C11" s="26">
        <v>611200</v>
      </c>
      <c r="D11" s="71">
        <f aca="true" t="shared" si="1" ref="D11:D20">SUM(E11:J11)</f>
        <v>0</v>
      </c>
      <c r="E11" s="21"/>
      <c r="F11" s="21"/>
      <c r="G11" s="21"/>
      <c r="H11" s="21"/>
      <c r="I11" s="21"/>
      <c r="J11" s="22"/>
    </row>
    <row r="12" spans="1:10" ht="12.75">
      <c r="A12" s="24">
        <v>3</v>
      </c>
      <c r="B12" s="25" t="s">
        <v>3</v>
      </c>
      <c r="C12" s="26">
        <v>613100</v>
      </c>
      <c r="D12" s="71">
        <f t="shared" si="1"/>
        <v>0</v>
      </c>
      <c r="E12" s="21"/>
      <c r="F12" s="21"/>
      <c r="G12" s="21"/>
      <c r="H12" s="21"/>
      <c r="I12" s="21"/>
      <c r="J12" s="22"/>
    </row>
    <row r="13" spans="1:10" ht="12.75">
      <c r="A13" s="24">
        <v>4</v>
      </c>
      <c r="B13" s="25" t="s">
        <v>4</v>
      </c>
      <c r="C13" s="26">
        <v>613200</v>
      </c>
      <c r="D13" s="71">
        <f t="shared" si="1"/>
        <v>0</v>
      </c>
      <c r="E13" s="21"/>
      <c r="F13" s="21"/>
      <c r="G13" s="21"/>
      <c r="H13" s="21"/>
      <c r="I13" s="21"/>
      <c r="J13" s="22"/>
    </row>
    <row r="14" spans="1:10" ht="12.75">
      <c r="A14" s="24">
        <v>5</v>
      </c>
      <c r="B14" s="25" t="s">
        <v>5</v>
      </c>
      <c r="C14" s="26">
        <v>613300</v>
      </c>
      <c r="D14" s="71">
        <f t="shared" si="1"/>
        <v>0</v>
      </c>
      <c r="E14" s="21"/>
      <c r="F14" s="21"/>
      <c r="G14" s="21"/>
      <c r="H14" s="21"/>
      <c r="I14" s="21"/>
      <c r="J14" s="22"/>
    </row>
    <row r="15" spans="1:10" ht="12.75">
      <c r="A15" s="24">
        <v>6</v>
      </c>
      <c r="B15" s="25" t="s">
        <v>116</v>
      </c>
      <c r="C15" s="26">
        <v>613400</v>
      </c>
      <c r="D15" s="71">
        <f t="shared" si="1"/>
        <v>0</v>
      </c>
      <c r="E15" s="21"/>
      <c r="F15" s="21"/>
      <c r="G15" s="21"/>
      <c r="H15" s="21"/>
      <c r="I15" s="21"/>
      <c r="J15" s="22"/>
    </row>
    <row r="16" spans="1:10" ht="12.75">
      <c r="A16" s="24">
        <v>7</v>
      </c>
      <c r="B16" s="25" t="s">
        <v>117</v>
      </c>
      <c r="C16" s="26">
        <v>613500</v>
      </c>
      <c r="D16" s="71">
        <f t="shared" si="1"/>
        <v>0</v>
      </c>
      <c r="E16" s="21"/>
      <c r="F16" s="21"/>
      <c r="G16" s="21"/>
      <c r="H16" s="21"/>
      <c r="I16" s="21"/>
      <c r="J16" s="22"/>
    </row>
    <row r="17" spans="1:10" ht="12.75">
      <c r="A17" s="24">
        <v>8</v>
      </c>
      <c r="B17" s="25" t="s">
        <v>6</v>
      </c>
      <c r="C17" s="26">
        <v>613600</v>
      </c>
      <c r="D17" s="71">
        <f t="shared" si="1"/>
        <v>0</v>
      </c>
      <c r="E17" s="21"/>
      <c r="F17" s="21"/>
      <c r="G17" s="21"/>
      <c r="H17" s="21"/>
      <c r="I17" s="21"/>
      <c r="J17" s="22"/>
    </row>
    <row r="18" spans="1:10" ht="12.75">
      <c r="A18" s="24">
        <v>9</v>
      </c>
      <c r="B18" s="25" t="s">
        <v>7</v>
      </c>
      <c r="C18" s="26">
        <v>613700</v>
      </c>
      <c r="D18" s="71">
        <f t="shared" si="1"/>
        <v>0</v>
      </c>
      <c r="E18" s="21"/>
      <c r="F18" s="21"/>
      <c r="G18" s="21"/>
      <c r="H18" s="21"/>
      <c r="I18" s="21"/>
      <c r="J18" s="22"/>
    </row>
    <row r="19" spans="1:10" ht="12.75">
      <c r="A19" s="24">
        <v>10</v>
      </c>
      <c r="B19" s="25" t="s">
        <v>8</v>
      </c>
      <c r="C19" s="26">
        <v>613800</v>
      </c>
      <c r="D19" s="71">
        <f t="shared" si="1"/>
        <v>0</v>
      </c>
      <c r="E19" s="21"/>
      <c r="F19" s="21"/>
      <c r="G19" s="21"/>
      <c r="H19" s="21"/>
      <c r="I19" s="21"/>
      <c r="J19" s="22"/>
    </row>
    <row r="20" spans="1:10" ht="12.75">
      <c r="A20" s="24">
        <v>11</v>
      </c>
      <c r="B20" s="25" t="s">
        <v>9</v>
      </c>
      <c r="C20" s="26">
        <v>613900</v>
      </c>
      <c r="D20" s="71">
        <f t="shared" si="1"/>
        <v>0</v>
      </c>
      <c r="E20" s="21"/>
      <c r="F20" s="21"/>
      <c r="G20" s="21"/>
      <c r="H20" s="21"/>
      <c r="I20" s="21"/>
      <c r="J20" s="22"/>
    </row>
    <row r="21" spans="1:10" s="30" customFormat="1" ht="12.75">
      <c r="A21" s="27" t="s">
        <v>20</v>
      </c>
      <c r="B21" s="28" t="s">
        <v>10</v>
      </c>
      <c r="C21" s="29"/>
      <c r="D21" s="67">
        <f aca="true" t="shared" si="2" ref="D21:J21">SUM(D22:D26)</f>
        <v>0</v>
      </c>
      <c r="E21" s="67">
        <f t="shared" si="2"/>
        <v>0</v>
      </c>
      <c r="F21" s="67">
        <f t="shared" si="2"/>
        <v>0</v>
      </c>
      <c r="G21" s="67">
        <f t="shared" si="2"/>
        <v>0</v>
      </c>
      <c r="H21" s="67">
        <f t="shared" si="2"/>
        <v>0</v>
      </c>
      <c r="I21" s="67">
        <f t="shared" si="2"/>
        <v>0</v>
      </c>
      <c r="J21" s="68">
        <f t="shared" si="2"/>
        <v>0</v>
      </c>
    </row>
    <row r="22" spans="1:10" ht="12.75">
      <c r="A22" s="31">
        <v>1</v>
      </c>
      <c r="B22" s="19" t="s">
        <v>118</v>
      </c>
      <c r="C22" s="32">
        <v>821100</v>
      </c>
      <c r="D22" s="71">
        <f aca="true" t="shared" si="3" ref="D22:D27">SUM(E22:J22)</f>
        <v>0</v>
      </c>
      <c r="E22" s="21"/>
      <c r="F22" s="21"/>
      <c r="G22" s="21"/>
      <c r="H22" s="21"/>
      <c r="I22" s="21"/>
      <c r="J22" s="22"/>
    </row>
    <row r="23" spans="1:10" ht="12.75">
      <c r="A23" s="31">
        <v>2</v>
      </c>
      <c r="B23" s="19" t="s">
        <v>119</v>
      </c>
      <c r="C23" s="32">
        <v>821200</v>
      </c>
      <c r="D23" s="71">
        <f t="shared" si="3"/>
        <v>0</v>
      </c>
      <c r="E23" s="21"/>
      <c r="F23" s="21"/>
      <c r="G23" s="21"/>
      <c r="H23" s="21"/>
      <c r="I23" s="21"/>
      <c r="J23" s="22"/>
    </row>
    <row r="24" spans="1:10" ht="12.75">
      <c r="A24" s="31">
        <v>3</v>
      </c>
      <c r="B24" s="19" t="s">
        <v>120</v>
      </c>
      <c r="C24" s="32">
        <v>821300</v>
      </c>
      <c r="D24" s="71">
        <f t="shared" si="3"/>
        <v>0</v>
      </c>
      <c r="E24" s="21"/>
      <c r="F24" s="21"/>
      <c r="G24" s="21"/>
      <c r="H24" s="21"/>
      <c r="I24" s="21"/>
      <c r="J24" s="22"/>
    </row>
    <row r="25" spans="1:10" ht="12.75">
      <c r="A25" s="31">
        <v>4</v>
      </c>
      <c r="B25" s="19" t="s">
        <v>121</v>
      </c>
      <c r="C25" s="32">
        <v>821400</v>
      </c>
      <c r="D25" s="71">
        <f t="shared" si="3"/>
        <v>0</v>
      </c>
      <c r="E25" s="21"/>
      <c r="F25" s="21"/>
      <c r="G25" s="21"/>
      <c r="H25" s="21"/>
      <c r="I25" s="21"/>
      <c r="J25" s="22"/>
    </row>
    <row r="26" spans="1:10" ht="12.75">
      <c r="A26" s="31">
        <v>5</v>
      </c>
      <c r="B26" s="19" t="s">
        <v>122</v>
      </c>
      <c r="C26" s="32">
        <v>821600</v>
      </c>
      <c r="D26" s="71">
        <f t="shared" si="3"/>
        <v>0</v>
      </c>
      <c r="E26" s="21"/>
      <c r="F26" s="21"/>
      <c r="G26" s="21"/>
      <c r="H26" s="21"/>
      <c r="I26" s="21"/>
      <c r="J26" s="22"/>
    </row>
    <row r="27" spans="1:10" s="30" customFormat="1" ht="12.75">
      <c r="A27" s="27" t="s">
        <v>26</v>
      </c>
      <c r="B27" s="28" t="s">
        <v>11</v>
      </c>
      <c r="C27" s="33">
        <v>614000</v>
      </c>
      <c r="D27" s="72">
        <f t="shared" si="3"/>
        <v>0</v>
      </c>
      <c r="E27" s="34"/>
      <c r="F27" s="34"/>
      <c r="G27" s="34"/>
      <c r="H27" s="34"/>
      <c r="I27" s="34"/>
      <c r="J27" s="35"/>
    </row>
    <row r="28" spans="1:10" ht="14.25" customHeight="1" thickBot="1">
      <c r="A28" s="36"/>
      <c r="B28" s="37" t="s">
        <v>123</v>
      </c>
      <c r="C28" s="38"/>
      <c r="D28" s="69">
        <f aca="true" t="shared" si="4" ref="D28:J28">SUM(D9,D21,D27)</f>
        <v>0</v>
      </c>
      <c r="E28" s="69">
        <f t="shared" si="4"/>
        <v>0</v>
      </c>
      <c r="F28" s="69">
        <f t="shared" si="4"/>
        <v>0</v>
      </c>
      <c r="G28" s="69">
        <f t="shared" si="4"/>
        <v>0</v>
      </c>
      <c r="H28" s="69">
        <f t="shared" si="4"/>
        <v>0</v>
      </c>
      <c r="I28" s="69">
        <f t="shared" si="4"/>
        <v>0</v>
      </c>
      <c r="J28" s="70">
        <f t="shared" si="4"/>
        <v>0</v>
      </c>
    </row>
    <row r="29" spans="1:10" ht="12.75" hidden="1">
      <c r="A29" s="40" t="s">
        <v>27</v>
      </c>
      <c r="B29" s="41" t="s">
        <v>28</v>
      </c>
      <c r="C29" s="42"/>
      <c r="D29" s="73">
        <f>'[1]RASHODI PO KORIS cl 3'!I88</f>
        <v>11659125</v>
      </c>
      <c r="E29" s="43"/>
      <c r="F29" s="43"/>
      <c r="G29" s="43"/>
      <c r="H29" s="43"/>
      <c r="I29" s="43"/>
      <c r="J29" s="43"/>
    </row>
    <row r="30" spans="1:10" ht="12.75" hidden="1">
      <c r="A30" s="27" t="s">
        <v>29</v>
      </c>
      <c r="B30" s="28" t="s">
        <v>30</v>
      </c>
      <c r="C30" s="29"/>
      <c r="D30" s="74">
        <f>+'[1]RASHODI PO KORIS cl 3'!I98</f>
        <v>16689218</v>
      </c>
      <c r="E30" s="44"/>
      <c r="F30" s="44"/>
      <c r="G30" s="44"/>
      <c r="H30" s="44"/>
      <c r="I30" s="44"/>
      <c r="J30" s="44"/>
    </row>
    <row r="31" spans="1:10" ht="12.75" hidden="1">
      <c r="A31" s="27" t="s">
        <v>31</v>
      </c>
      <c r="B31" s="28" t="s">
        <v>12</v>
      </c>
      <c r="C31" s="29"/>
      <c r="D31" s="74">
        <f>SUM(D28+D29+D30)</f>
        <v>28348343</v>
      </c>
      <c r="E31" s="44"/>
      <c r="F31" s="44"/>
      <c r="G31" s="44"/>
      <c r="H31" s="44"/>
      <c r="I31" s="44"/>
      <c r="J31" s="44"/>
    </row>
    <row r="32" spans="1:10" ht="14.25" customHeight="1" hidden="1">
      <c r="A32" s="27" t="s">
        <v>32</v>
      </c>
      <c r="B32" s="28" t="s">
        <v>33</v>
      </c>
      <c r="C32" s="29"/>
      <c r="D32" s="75">
        <f>+'[1]PRIHODI cl 2'!F66</f>
        <v>261930718</v>
      </c>
      <c r="E32" s="45"/>
      <c r="F32" s="45"/>
      <c r="G32" s="45"/>
      <c r="H32" s="45"/>
      <c r="I32" s="45"/>
      <c r="J32" s="45"/>
    </row>
    <row r="33" spans="1:10" ht="15" customHeight="1" hidden="1">
      <c r="A33" s="36" t="s">
        <v>34</v>
      </c>
      <c r="B33" s="37" t="s">
        <v>35</v>
      </c>
      <c r="C33" s="46"/>
      <c r="D33" s="69">
        <f>SUM(D31+D32)</f>
        <v>290279061</v>
      </c>
      <c r="E33" s="39"/>
      <c r="F33" s="39"/>
      <c r="G33" s="39"/>
      <c r="H33" s="39"/>
      <c r="I33" s="39"/>
      <c r="J33" s="39"/>
    </row>
    <row r="34" spans="1:10" ht="15" customHeight="1" hidden="1">
      <c r="A34" s="47"/>
      <c r="B34" s="48"/>
      <c r="C34" s="47"/>
      <c r="D34" s="49"/>
      <c r="E34" s="49"/>
      <c r="F34" s="49"/>
      <c r="G34" s="49"/>
      <c r="H34" s="49"/>
      <c r="I34" s="49"/>
      <c r="J34" s="49"/>
    </row>
    <row r="35" spans="1:10" ht="15" customHeight="1" hidden="1">
      <c r="A35" s="50"/>
      <c r="B35" s="51"/>
      <c r="C35" s="50"/>
      <c r="D35" s="52"/>
      <c r="E35" s="52"/>
      <c r="F35" s="52"/>
      <c r="G35" s="52"/>
      <c r="H35" s="52"/>
      <c r="I35" s="52"/>
      <c r="J35" s="52"/>
    </row>
    <row r="36" spans="1:10" ht="15" customHeight="1" hidden="1">
      <c r="A36" s="218" t="s">
        <v>36</v>
      </c>
      <c r="B36" s="218"/>
      <c r="C36" s="218"/>
      <c r="D36" s="218"/>
      <c r="E36" s="218"/>
      <c r="F36" s="218"/>
      <c r="G36" s="218"/>
      <c r="H36" s="218"/>
      <c r="I36" s="218"/>
      <c r="J36" s="218"/>
    </row>
    <row r="37" spans="1:10" ht="15" customHeight="1" hidden="1">
      <c r="A37" s="219" t="s">
        <v>37</v>
      </c>
      <c r="B37" s="219"/>
      <c r="C37" s="219"/>
      <c r="D37" s="219"/>
      <c r="E37" s="219"/>
      <c r="F37" s="219"/>
      <c r="G37" s="219"/>
      <c r="H37" s="219"/>
      <c r="I37" s="219"/>
      <c r="J37" s="219"/>
    </row>
    <row r="38" ht="7.5" customHeight="1" hidden="1"/>
    <row r="39" spans="1:10" ht="12.75" customHeight="1" hidden="1">
      <c r="A39" s="204" t="s">
        <v>13</v>
      </c>
      <c r="B39" s="189" t="s">
        <v>0</v>
      </c>
      <c r="C39" s="204" t="s">
        <v>14</v>
      </c>
      <c r="D39" s="204" t="s">
        <v>1</v>
      </c>
      <c r="E39" s="4"/>
      <c r="F39" s="4"/>
      <c r="G39" s="4"/>
      <c r="H39" s="4"/>
      <c r="I39" s="4"/>
      <c r="J39" s="4"/>
    </row>
    <row r="40" spans="1:10" ht="12.75" customHeight="1" hidden="1">
      <c r="A40" s="190"/>
      <c r="B40" s="205"/>
      <c r="C40" s="190"/>
      <c r="D40" s="190"/>
      <c r="E40" s="6"/>
      <c r="F40" s="6"/>
      <c r="G40" s="6"/>
      <c r="H40" s="6"/>
      <c r="I40" s="6"/>
      <c r="J40" s="6"/>
    </row>
    <row r="41" spans="1:10" ht="15" customHeight="1" hidden="1">
      <c r="A41" s="188"/>
      <c r="B41" s="206"/>
      <c r="C41" s="188"/>
      <c r="D41" s="188"/>
      <c r="E41" s="8"/>
      <c r="F41" s="8"/>
      <c r="G41" s="8"/>
      <c r="H41" s="8"/>
      <c r="I41" s="8"/>
      <c r="J41" s="8"/>
    </row>
    <row r="42" spans="1:10" ht="13.5" hidden="1" thickBot="1">
      <c r="A42" s="11"/>
      <c r="B42" s="53">
        <v>1</v>
      </c>
      <c r="C42" s="11">
        <v>2</v>
      </c>
      <c r="D42" s="53">
        <v>5</v>
      </c>
      <c r="E42" s="53"/>
      <c r="F42" s="53"/>
      <c r="G42" s="53"/>
      <c r="H42" s="53"/>
      <c r="I42" s="53"/>
      <c r="J42" s="53"/>
    </row>
    <row r="43" spans="1:10" ht="14.25" customHeight="1" hidden="1">
      <c r="A43" s="54" t="s">
        <v>15</v>
      </c>
      <c r="B43" s="55" t="s">
        <v>38</v>
      </c>
      <c r="C43" s="56"/>
      <c r="D43" s="76">
        <f>+'[1]PRIHODI cl 2'!F67</f>
        <v>1186357560</v>
      </c>
      <c r="E43" s="57"/>
      <c r="F43" s="57"/>
      <c r="G43" s="57"/>
      <c r="H43" s="57"/>
      <c r="I43" s="57"/>
      <c r="J43" s="57"/>
    </row>
    <row r="44" spans="1:10" ht="12.75" hidden="1">
      <c r="A44" s="54" t="s">
        <v>20</v>
      </c>
      <c r="B44" s="55" t="s">
        <v>35</v>
      </c>
      <c r="C44" s="56"/>
      <c r="D44" s="76">
        <f>+D33</f>
        <v>290279061</v>
      </c>
      <c r="E44" s="57"/>
      <c r="F44" s="57"/>
      <c r="G44" s="57"/>
      <c r="H44" s="57"/>
      <c r="I44" s="57"/>
      <c r="J44" s="57"/>
    </row>
    <row r="45" spans="1:10" ht="13.5" hidden="1" thickBot="1">
      <c r="A45" s="36"/>
      <c r="B45" s="37" t="s">
        <v>39</v>
      </c>
      <c r="C45" s="46"/>
      <c r="D45" s="70">
        <f>+D43-D44</f>
        <v>896078499</v>
      </c>
      <c r="E45" s="57"/>
      <c r="F45" s="57"/>
      <c r="G45" s="57"/>
      <c r="H45" s="57"/>
      <c r="I45" s="57"/>
      <c r="J45" s="57"/>
    </row>
    <row r="46" ht="12.75" hidden="1"/>
    <row r="47" spans="1:10" ht="12.75" hidden="1">
      <c r="A47" s="58"/>
      <c r="B47" s="58"/>
      <c r="C47" s="58"/>
      <c r="D47" s="58"/>
      <c r="E47" s="58"/>
      <c r="F47" s="58"/>
      <c r="G47" s="58"/>
      <c r="H47" s="58"/>
      <c r="I47" s="58"/>
      <c r="J47" s="58"/>
    </row>
    <row r="48" spans="1:10" ht="12.75" hidden="1">
      <c r="A48" s="58"/>
      <c r="B48" s="58"/>
      <c r="C48" s="58"/>
      <c r="D48" s="77">
        <f>1186561263</f>
        <v>1186561263</v>
      </c>
      <c r="E48" s="59"/>
      <c r="F48" s="59"/>
      <c r="G48" s="59"/>
      <c r="H48" s="59"/>
      <c r="I48" s="59"/>
      <c r="J48" s="59"/>
    </row>
    <row r="49" spans="1:10" ht="12.75" hidden="1">
      <c r="A49" s="58"/>
      <c r="B49" s="58"/>
      <c r="C49" s="58"/>
      <c r="D49" s="78">
        <f>+D48-1186357560</f>
        <v>203703</v>
      </c>
      <c r="E49" s="60"/>
      <c r="F49" s="60"/>
      <c r="G49" s="60"/>
      <c r="H49" s="60"/>
      <c r="I49" s="60"/>
      <c r="J49" s="60"/>
    </row>
    <row r="50" spans="4:10" ht="12.75" hidden="1">
      <c r="D50" s="61"/>
      <c r="E50" s="61"/>
      <c r="F50" s="61"/>
      <c r="G50" s="61"/>
      <c r="H50" s="61"/>
      <c r="I50" s="61"/>
      <c r="J50" s="61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spans="2:10" ht="41.25" customHeight="1">
      <c r="B63" s="216" t="s">
        <v>114</v>
      </c>
      <c r="C63" s="217"/>
      <c r="D63" s="217"/>
      <c r="E63" s="62"/>
      <c r="F63" s="63"/>
      <c r="G63" s="63"/>
      <c r="H63" s="63"/>
      <c r="I63" s="63"/>
      <c r="J63" s="63"/>
    </row>
    <row r="64" spans="7:10" ht="12.75">
      <c r="G64" s="64"/>
      <c r="H64" s="64"/>
      <c r="I64" s="64"/>
      <c r="J64" s="64"/>
    </row>
    <row r="65" spans="5:8" ht="15.75">
      <c r="E65" s="65" t="s">
        <v>60</v>
      </c>
      <c r="H65" s="66" t="s">
        <v>110</v>
      </c>
    </row>
  </sheetData>
  <sheetProtection password="DDB3" sheet="1"/>
  <mergeCells count="15">
    <mergeCell ref="B63:D63"/>
    <mergeCell ref="A36:J36"/>
    <mergeCell ref="A37:J37"/>
    <mergeCell ref="A39:A41"/>
    <mergeCell ref="B39:B41"/>
    <mergeCell ref="C39:C41"/>
    <mergeCell ref="D39:D41"/>
    <mergeCell ref="A1:B1"/>
    <mergeCell ref="C1:J1"/>
    <mergeCell ref="A3:J4"/>
    <mergeCell ref="A5:A7"/>
    <mergeCell ref="B5:B7"/>
    <mergeCell ref="C5:C7"/>
    <mergeCell ref="D5:D7"/>
    <mergeCell ref="E5:J6"/>
  </mergeCells>
  <printOptions/>
  <pageMargins left="0.43" right="0.52" top="0.67" bottom="0.984251968503937" header="0.28" footer="0.5118110236220472"/>
  <pageSetup firstPageNumber="1" useFirstPageNumber="1" horizontalDpi="600" verticalDpi="600" orientation="landscape" scale="85" r:id="rId1"/>
  <headerFooter alignWithMargins="0">
    <oddFooter>&amp;C&amp;"Arial,Bold"&amp;P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4">
      <selection activeCell="B63" sqref="B63:D63"/>
    </sheetView>
  </sheetViews>
  <sheetFormatPr defaultColWidth="9.140625" defaultRowHeight="12.75"/>
  <cols>
    <col min="1" max="1" width="3.00390625" style="7" customWidth="1"/>
    <col min="2" max="2" width="35.7109375" style="7" customWidth="1"/>
    <col min="3" max="3" width="6.7109375" style="7" customWidth="1"/>
    <col min="4" max="4" width="20.7109375" style="7" customWidth="1"/>
    <col min="5" max="5" width="13.7109375" style="7" customWidth="1"/>
    <col min="6" max="6" width="13.8515625" style="7" customWidth="1"/>
    <col min="7" max="7" width="13.7109375" style="7" customWidth="1"/>
    <col min="8" max="8" width="12.7109375" style="7" customWidth="1"/>
    <col min="9" max="9" width="10.8515625" style="7" customWidth="1"/>
    <col min="10" max="10" width="10.57421875" style="7" customWidth="1"/>
    <col min="11" max="11" width="18.7109375" style="7" customWidth="1"/>
    <col min="12" max="12" width="15.8515625" style="7" customWidth="1"/>
    <col min="13" max="13" width="17.140625" style="7" customWidth="1"/>
    <col min="14" max="14" width="16.28125" style="7" customWidth="1"/>
    <col min="15" max="15" width="17.00390625" style="7" customWidth="1"/>
    <col min="16" max="16" width="10.7109375" style="7" customWidth="1"/>
    <col min="17" max="17" width="12.00390625" style="7" customWidth="1"/>
    <col min="18" max="18" width="13.140625" style="7" customWidth="1"/>
    <col min="19" max="19" width="12.7109375" style="7" customWidth="1"/>
    <col min="20" max="20" width="8.140625" style="7" customWidth="1"/>
    <col min="21" max="21" width="11.140625" style="7" customWidth="1"/>
    <col min="22" max="22" width="10.421875" style="7" customWidth="1"/>
    <col min="23" max="23" width="9.140625" style="7" customWidth="1"/>
    <col min="24" max="24" width="7.421875" style="7" customWidth="1"/>
    <col min="25" max="25" width="9.57421875" style="7" customWidth="1"/>
    <col min="26" max="26" width="6.28125" style="7" customWidth="1"/>
    <col min="27" max="27" width="6.7109375" style="7" customWidth="1"/>
    <col min="28" max="28" width="8.7109375" style="7" customWidth="1"/>
    <col min="29" max="29" width="11.7109375" style="7" customWidth="1"/>
    <col min="30" max="16384" width="8.8515625" style="7" customWidth="1"/>
  </cols>
  <sheetData>
    <row r="1" spans="1:10" s="2" customFormat="1" ht="33" customHeight="1">
      <c r="A1" s="199" t="s">
        <v>57</v>
      </c>
      <c r="B1" s="199"/>
      <c r="C1" s="220" t="str">
        <f>'Tabela 1'!C1:J1</f>
        <v>____________________________________________________________________________</v>
      </c>
      <c r="D1" s="220"/>
      <c r="E1" s="220"/>
      <c r="F1" s="220"/>
      <c r="G1" s="220"/>
      <c r="H1" s="220"/>
      <c r="I1" s="220"/>
      <c r="J1" s="220"/>
    </row>
    <row r="2" s="3" customFormat="1" ht="17.25" customHeight="1"/>
    <row r="3" spans="1:10" s="2" customFormat="1" ht="14.25" customHeight="1">
      <c r="A3" s="201" t="s">
        <v>124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s="2" customFormat="1" ht="18" customHeight="1" thickBot="1">
      <c r="A4" s="203"/>
      <c r="B4" s="203"/>
      <c r="C4" s="203"/>
      <c r="D4" s="203"/>
      <c r="E4" s="203"/>
      <c r="F4" s="203"/>
      <c r="G4" s="203"/>
      <c r="H4" s="203"/>
      <c r="I4" s="203"/>
      <c r="J4" s="203"/>
    </row>
    <row r="5" spans="1:10" s="5" customFormat="1" ht="21" customHeight="1">
      <c r="A5" s="204" t="s">
        <v>13</v>
      </c>
      <c r="B5" s="189" t="s">
        <v>0</v>
      </c>
      <c r="C5" s="204" t="s">
        <v>14</v>
      </c>
      <c r="D5" s="207" t="s">
        <v>125</v>
      </c>
      <c r="E5" s="210" t="s">
        <v>40</v>
      </c>
      <c r="F5" s="211"/>
      <c r="G5" s="211"/>
      <c r="H5" s="211"/>
      <c r="I5" s="211"/>
      <c r="J5" s="212"/>
    </row>
    <row r="6" spans="1:10" ht="22.5" customHeight="1" thickBot="1">
      <c r="A6" s="190"/>
      <c r="B6" s="205"/>
      <c r="C6" s="190"/>
      <c r="D6" s="208"/>
      <c r="E6" s="213"/>
      <c r="F6" s="214"/>
      <c r="G6" s="214"/>
      <c r="H6" s="214"/>
      <c r="I6" s="214"/>
      <c r="J6" s="215"/>
    </row>
    <row r="7" spans="1:10" ht="42.75" customHeight="1">
      <c r="A7" s="188"/>
      <c r="B7" s="206"/>
      <c r="C7" s="188"/>
      <c r="D7" s="209"/>
      <c r="E7" s="9" t="s">
        <v>41</v>
      </c>
      <c r="F7" s="10" t="s">
        <v>42</v>
      </c>
      <c r="G7" s="10" t="s">
        <v>43</v>
      </c>
      <c r="H7" s="10" t="s">
        <v>44</v>
      </c>
      <c r="I7" s="10" t="s">
        <v>48</v>
      </c>
      <c r="J7" s="10" t="s">
        <v>47</v>
      </c>
    </row>
    <row r="8" spans="1:10" ht="13.5" thickBot="1">
      <c r="A8" s="11"/>
      <c r="B8" s="12">
        <v>1</v>
      </c>
      <c r="C8" s="13">
        <v>2</v>
      </c>
      <c r="D8" s="14" t="s">
        <v>45</v>
      </c>
      <c r="E8" s="14">
        <v>4</v>
      </c>
      <c r="F8" s="14">
        <v>5</v>
      </c>
      <c r="G8" s="14">
        <v>6</v>
      </c>
      <c r="H8" s="14">
        <v>7</v>
      </c>
      <c r="I8" s="14"/>
      <c r="J8" s="14" t="s">
        <v>46</v>
      </c>
    </row>
    <row r="9" spans="1:10" ht="12.75">
      <c r="A9" s="15" t="s">
        <v>15</v>
      </c>
      <c r="B9" s="16" t="s">
        <v>2</v>
      </c>
      <c r="C9" s="17"/>
      <c r="D9" s="184">
        <f>SUM(D10:D20)</f>
        <v>0</v>
      </c>
      <c r="E9" s="104">
        <f aca="true" t="shared" si="0" ref="E9:J9">SUM(E10:E20)</f>
        <v>0</v>
      </c>
      <c r="F9" s="104">
        <f t="shared" si="0"/>
        <v>0</v>
      </c>
      <c r="G9" s="104">
        <f t="shared" si="0"/>
        <v>0</v>
      </c>
      <c r="H9" s="104">
        <f t="shared" si="0"/>
        <v>0</v>
      </c>
      <c r="I9" s="104">
        <f t="shared" si="0"/>
        <v>0</v>
      </c>
      <c r="J9" s="105">
        <f t="shared" si="0"/>
        <v>0</v>
      </c>
    </row>
    <row r="10" spans="1:10" s="23" customFormat="1" ht="12.75">
      <c r="A10" s="18">
        <v>1</v>
      </c>
      <c r="B10" s="19" t="s">
        <v>115</v>
      </c>
      <c r="C10" s="20">
        <v>611100</v>
      </c>
      <c r="D10" s="185">
        <f>SUM(E10:J10)</f>
        <v>0</v>
      </c>
      <c r="E10" s="21"/>
      <c r="F10" s="21"/>
      <c r="G10" s="21"/>
      <c r="H10" s="21"/>
      <c r="I10" s="21"/>
      <c r="J10" s="22"/>
    </row>
    <row r="11" spans="1:10" ht="12.75">
      <c r="A11" s="24">
        <v>2</v>
      </c>
      <c r="B11" s="25" t="s">
        <v>99</v>
      </c>
      <c r="C11" s="26">
        <v>611200</v>
      </c>
      <c r="D11" s="185">
        <f aca="true" t="shared" si="1" ref="D11:D20">SUM(E11:J11)</f>
        <v>0</v>
      </c>
      <c r="E11" s="21"/>
      <c r="F11" s="21"/>
      <c r="G11" s="21"/>
      <c r="H11" s="21"/>
      <c r="I11" s="21"/>
      <c r="J11" s="22"/>
    </row>
    <row r="12" spans="1:10" ht="12.75">
      <c r="A12" s="24">
        <v>3</v>
      </c>
      <c r="B12" s="25" t="s">
        <v>3</v>
      </c>
      <c r="C12" s="26">
        <v>613100</v>
      </c>
      <c r="D12" s="185">
        <f t="shared" si="1"/>
        <v>0</v>
      </c>
      <c r="E12" s="21"/>
      <c r="F12" s="21"/>
      <c r="G12" s="21"/>
      <c r="H12" s="21"/>
      <c r="I12" s="21"/>
      <c r="J12" s="22"/>
    </row>
    <row r="13" spans="1:10" ht="12.75">
      <c r="A13" s="24">
        <v>4</v>
      </c>
      <c r="B13" s="25" t="s">
        <v>4</v>
      </c>
      <c r="C13" s="26">
        <v>613200</v>
      </c>
      <c r="D13" s="185">
        <f t="shared" si="1"/>
        <v>0</v>
      </c>
      <c r="E13" s="21"/>
      <c r="F13" s="21"/>
      <c r="G13" s="21"/>
      <c r="H13" s="21"/>
      <c r="I13" s="21"/>
      <c r="J13" s="22"/>
    </row>
    <row r="14" spans="1:10" ht="12.75">
      <c r="A14" s="24">
        <v>5</v>
      </c>
      <c r="B14" s="25" t="s">
        <v>5</v>
      </c>
      <c r="C14" s="26">
        <v>613300</v>
      </c>
      <c r="D14" s="185">
        <f t="shared" si="1"/>
        <v>0</v>
      </c>
      <c r="E14" s="21"/>
      <c r="F14" s="21"/>
      <c r="G14" s="21"/>
      <c r="H14" s="21"/>
      <c r="I14" s="21"/>
      <c r="J14" s="22"/>
    </row>
    <row r="15" spans="1:10" ht="12.75">
      <c r="A15" s="24">
        <v>6</v>
      </c>
      <c r="B15" s="25" t="s">
        <v>116</v>
      </c>
      <c r="C15" s="26">
        <v>613400</v>
      </c>
      <c r="D15" s="185">
        <f t="shared" si="1"/>
        <v>0</v>
      </c>
      <c r="E15" s="21"/>
      <c r="F15" s="21"/>
      <c r="G15" s="21"/>
      <c r="H15" s="21"/>
      <c r="I15" s="21"/>
      <c r="J15" s="22"/>
    </row>
    <row r="16" spans="1:10" ht="12.75">
      <c r="A16" s="24">
        <v>7</v>
      </c>
      <c r="B16" s="25" t="s">
        <v>117</v>
      </c>
      <c r="C16" s="26">
        <v>613500</v>
      </c>
      <c r="D16" s="185">
        <f t="shared" si="1"/>
        <v>0</v>
      </c>
      <c r="E16" s="21"/>
      <c r="F16" s="21"/>
      <c r="G16" s="21"/>
      <c r="H16" s="21"/>
      <c r="I16" s="21"/>
      <c r="J16" s="22"/>
    </row>
    <row r="17" spans="1:10" ht="12.75">
      <c r="A17" s="24">
        <v>8</v>
      </c>
      <c r="B17" s="25" t="s">
        <v>6</v>
      </c>
      <c r="C17" s="26">
        <v>613600</v>
      </c>
      <c r="D17" s="185">
        <f t="shared" si="1"/>
        <v>0</v>
      </c>
      <c r="E17" s="21"/>
      <c r="F17" s="21"/>
      <c r="G17" s="21"/>
      <c r="H17" s="21"/>
      <c r="I17" s="21"/>
      <c r="J17" s="22"/>
    </row>
    <row r="18" spans="1:10" ht="12.75">
      <c r="A18" s="24">
        <v>9</v>
      </c>
      <c r="B18" s="25" t="s">
        <v>7</v>
      </c>
      <c r="C18" s="26">
        <v>613700</v>
      </c>
      <c r="D18" s="185">
        <f t="shared" si="1"/>
        <v>0</v>
      </c>
      <c r="E18" s="21"/>
      <c r="F18" s="21"/>
      <c r="G18" s="21"/>
      <c r="H18" s="21"/>
      <c r="I18" s="21"/>
      <c r="J18" s="22"/>
    </row>
    <row r="19" spans="1:10" ht="12.75">
      <c r="A19" s="24">
        <v>10</v>
      </c>
      <c r="B19" s="25" t="s">
        <v>8</v>
      </c>
      <c r="C19" s="26">
        <v>613800</v>
      </c>
      <c r="D19" s="185">
        <f t="shared" si="1"/>
        <v>0</v>
      </c>
      <c r="E19" s="21"/>
      <c r="F19" s="21"/>
      <c r="G19" s="21"/>
      <c r="H19" s="21"/>
      <c r="I19" s="21"/>
      <c r="J19" s="22"/>
    </row>
    <row r="20" spans="1:10" ht="12.75">
      <c r="A20" s="24">
        <v>11</v>
      </c>
      <c r="B20" s="25" t="s">
        <v>9</v>
      </c>
      <c r="C20" s="26">
        <v>613900</v>
      </c>
      <c r="D20" s="185">
        <f t="shared" si="1"/>
        <v>0</v>
      </c>
      <c r="E20" s="21"/>
      <c r="F20" s="21"/>
      <c r="G20" s="21"/>
      <c r="H20" s="21"/>
      <c r="I20" s="21"/>
      <c r="J20" s="22"/>
    </row>
    <row r="21" spans="1:10" s="30" customFormat="1" ht="12.75">
      <c r="A21" s="27" t="s">
        <v>20</v>
      </c>
      <c r="B21" s="28" t="s">
        <v>10</v>
      </c>
      <c r="C21" s="29"/>
      <c r="D21" s="184">
        <f aca="true" t="shared" si="2" ref="D21:J21">SUM(D22:D26)</f>
        <v>0</v>
      </c>
      <c r="E21" s="104">
        <f t="shared" si="2"/>
        <v>0</v>
      </c>
      <c r="F21" s="104">
        <f t="shared" si="2"/>
        <v>0</v>
      </c>
      <c r="G21" s="104">
        <f t="shared" si="2"/>
        <v>0</v>
      </c>
      <c r="H21" s="104">
        <f t="shared" si="2"/>
        <v>0</v>
      </c>
      <c r="I21" s="104">
        <f t="shared" si="2"/>
        <v>0</v>
      </c>
      <c r="J21" s="105">
        <f t="shared" si="2"/>
        <v>0</v>
      </c>
    </row>
    <row r="22" spans="1:10" ht="12.75">
      <c r="A22" s="31">
        <v>1</v>
      </c>
      <c r="B22" s="19" t="s">
        <v>118</v>
      </c>
      <c r="C22" s="32">
        <v>821100</v>
      </c>
      <c r="D22" s="185">
        <f aca="true" t="shared" si="3" ref="D22:D27">SUM(E22:J22)</f>
        <v>0</v>
      </c>
      <c r="E22" s="21"/>
      <c r="F22" s="21"/>
      <c r="G22" s="21"/>
      <c r="H22" s="21"/>
      <c r="I22" s="21"/>
      <c r="J22" s="22"/>
    </row>
    <row r="23" spans="1:10" ht="12.75">
      <c r="A23" s="31">
        <v>2</v>
      </c>
      <c r="B23" s="19" t="s">
        <v>119</v>
      </c>
      <c r="C23" s="32">
        <v>821200</v>
      </c>
      <c r="D23" s="185">
        <f t="shared" si="3"/>
        <v>0</v>
      </c>
      <c r="E23" s="21"/>
      <c r="F23" s="21"/>
      <c r="G23" s="21"/>
      <c r="H23" s="21"/>
      <c r="I23" s="21"/>
      <c r="J23" s="22"/>
    </row>
    <row r="24" spans="1:10" ht="12.75">
      <c r="A24" s="31">
        <v>3</v>
      </c>
      <c r="B24" s="19" t="s">
        <v>120</v>
      </c>
      <c r="C24" s="32">
        <v>821300</v>
      </c>
      <c r="D24" s="185">
        <f t="shared" si="3"/>
        <v>0</v>
      </c>
      <c r="E24" s="21"/>
      <c r="F24" s="21"/>
      <c r="G24" s="21"/>
      <c r="H24" s="21"/>
      <c r="I24" s="21"/>
      <c r="J24" s="22"/>
    </row>
    <row r="25" spans="1:10" ht="12.75">
      <c r="A25" s="31">
        <v>4</v>
      </c>
      <c r="B25" s="19" t="s">
        <v>121</v>
      </c>
      <c r="C25" s="32">
        <v>821400</v>
      </c>
      <c r="D25" s="185">
        <f t="shared" si="3"/>
        <v>0</v>
      </c>
      <c r="E25" s="21"/>
      <c r="F25" s="21"/>
      <c r="G25" s="21"/>
      <c r="H25" s="21"/>
      <c r="I25" s="21"/>
      <c r="J25" s="22"/>
    </row>
    <row r="26" spans="1:10" ht="12.75">
      <c r="A26" s="31">
        <v>5</v>
      </c>
      <c r="B26" s="19" t="s">
        <v>122</v>
      </c>
      <c r="C26" s="32">
        <v>821600</v>
      </c>
      <c r="D26" s="185">
        <f t="shared" si="3"/>
        <v>0</v>
      </c>
      <c r="E26" s="21"/>
      <c r="F26" s="21"/>
      <c r="G26" s="21"/>
      <c r="H26" s="21"/>
      <c r="I26" s="21"/>
      <c r="J26" s="22"/>
    </row>
    <row r="27" spans="1:10" s="30" customFormat="1" ht="12.75">
      <c r="A27" s="27" t="s">
        <v>26</v>
      </c>
      <c r="B27" s="28" t="s">
        <v>11</v>
      </c>
      <c r="C27" s="33">
        <v>614000</v>
      </c>
      <c r="D27" s="186">
        <f t="shared" si="3"/>
        <v>0</v>
      </c>
      <c r="E27" s="34"/>
      <c r="F27" s="34"/>
      <c r="G27" s="34"/>
      <c r="H27" s="34"/>
      <c r="I27" s="34"/>
      <c r="J27" s="35"/>
    </row>
    <row r="28" spans="1:10" ht="14.25" customHeight="1" thickBot="1">
      <c r="A28" s="36"/>
      <c r="B28" s="37" t="s">
        <v>123</v>
      </c>
      <c r="C28" s="38"/>
      <c r="D28" s="187">
        <f aca="true" t="shared" si="4" ref="D28:J28">SUM(D9,D21,D27)</f>
        <v>0</v>
      </c>
      <c r="E28" s="112">
        <f t="shared" si="4"/>
        <v>0</v>
      </c>
      <c r="F28" s="112">
        <f t="shared" si="4"/>
        <v>0</v>
      </c>
      <c r="G28" s="112">
        <f t="shared" si="4"/>
        <v>0</v>
      </c>
      <c r="H28" s="112">
        <f t="shared" si="4"/>
        <v>0</v>
      </c>
      <c r="I28" s="112">
        <f t="shared" si="4"/>
        <v>0</v>
      </c>
      <c r="J28" s="113">
        <f t="shared" si="4"/>
        <v>0</v>
      </c>
    </row>
    <row r="29" spans="1:10" ht="12.75" hidden="1">
      <c r="A29" s="40" t="s">
        <v>27</v>
      </c>
      <c r="B29" s="41" t="s">
        <v>28</v>
      </c>
      <c r="C29" s="42"/>
      <c r="D29" s="183">
        <f>'[1]RASHODI PO KORIS cl 3'!I88</f>
        <v>11659125</v>
      </c>
      <c r="E29" s="43"/>
      <c r="F29" s="43"/>
      <c r="G29" s="43"/>
      <c r="H29" s="43"/>
      <c r="I29" s="43"/>
      <c r="J29" s="43"/>
    </row>
    <row r="30" spans="1:10" ht="12.75" hidden="1">
      <c r="A30" s="27" t="s">
        <v>29</v>
      </c>
      <c r="B30" s="28" t="s">
        <v>30</v>
      </c>
      <c r="C30" s="29"/>
      <c r="D30" s="118">
        <f>+'[1]RASHODI PO KORIS cl 3'!I98</f>
        <v>16689218</v>
      </c>
      <c r="E30" s="44"/>
      <c r="F30" s="44"/>
      <c r="G30" s="44"/>
      <c r="H30" s="44"/>
      <c r="I30" s="44"/>
      <c r="J30" s="44"/>
    </row>
    <row r="31" spans="1:10" ht="12.75" hidden="1">
      <c r="A31" s="27" t="s">
        <v>31</v>
      </c>
      <c r="B31" s="28" t="s">
        <v>12</v>
      </c>
      <c r="C31" s="29"/>
      <c r="D31" s="118">
        <f>SUM(D28+D29+D30)</f>
        <v>28348343</v>
      </c>
      <c r="E31" s="44"/>
      <c r="F31" s="44"/>
      <c r="G31" s="44"/>
      <c r="H31" s="44"/>
      <c r="I31" s="44"/>
      <c r="J31" s="44"/>
    </row>
    <row r="32" spans="1:10" ht="14.25" customHeight="1" hidden="1">
      <c r="A32" s="27" t="s">
        <v>32</v>
      </c>
      <c r="B32" s="28" t="s">
        <v>33</v>
      </c>
      <c r="C32" s="29"/>
      <c r="D32" s="119">
        <f>+'[1]PRIHODI cl 2'!F66</f>
        <v>261930718</v>
      </c>
      <c r="E32" s="45"/>
      <c r="F32" s="45"/>
      <c r="G32" s="45"/>
      <c r="H32" s="45"/>
      <c r="I32" s="45"/>
      <c r="J32" s="45"/>
    </row>
    <row r="33" spans="1:10" ht="15" customHeight="1" hidden="1">
      <c r="A33" s="36" t="s">
        <v>34</v>
      </c>
      <c r="B33" s="37" t="s">
        <v>35</v>
      </c>
      <c r="C33" s="46"/>
      <c r="D33" s="112">
        <f>SUM(D31+D32)</f>
        <v>290279061</v>
      </c>
      <c r="E33" s="39"/>
      <c r="F33" s="39"/>
      <c r="G33" s="39"/>
      <c r="H33" s="39"/>
      <c r="I33" s="39"/>
      <c r="J33" s="39"/>
    </row>
    <row r="34" spans="1:10" ht="15" customHeight="1" hidden="1">
      <c r="A34" s="47"/>
      <c r="B34" s="48"/>
      <c r="C34" s="47"/>
      <c r="D34" s="49"/>
      <c r="E34" s="49"/>
      <c r="F34" s="49"/>
      <c r="G34" s="49"/>
      <c r="H34" s="49"/>
      <c r="I34" s="49"/>
      <c r="J34" s="49"/>
    </row>
    <row r="35" spans="1:10" ht="15" customHeight="1" hidden="1">
      <c r="A35" s="50"/>
      <c r="B35" s="51"/>
      <c r="C35" s="50"/>
      <c r="D35" s="52"/>
      <c r="E35" s="52"/>
      <c r="F35" s="52"/>
      <c r="G35" s="52"/>
      <c r="H35" s="52"/>
      <c r="I35" s="52"/>
      <c r="J35" s="52"/>
    </row>
    <row r="36" spans="1:10" ht="15" customHeight="1" hidden="1">
      <c r="A36" s="218" t="s">
        <v>36</v>
      </c>
      <c r="B36" s="218"/>
      <c r="C36" s="218"/>
      <c r="D36" s="218"/>
      <c r="E36" s="218"/>
      <c r="F36" s="218"/>
      <c r="G36" s="218"/>
      <c r="H36" s="218"/>
      <c r="I36" s="218"/>
      <c r="J36" s="218"/>
    </row>
    <row r="37" spans="1:10" ht="15" customHeight="1" hidden="1">
      <c r="A37" s="219" t="s">
        <v>37</v>
      </c>
      <c r="B37" s="219"/>
      <c r="C37" s="219"/>
      <c r="D37" s="219"/>
      <c r="E37" s="219"/>
      <c r="F37" s="219"/>
      <c r="G37" s="219"/>
      <c r="H37" s="219"/>
      <c r="I37" s="219"/>
      <c r="J37" s="219"/>
    </row>
    <row r="38" ht="7.5" customHeight="1" hidden="1"/>
    <row r="39" spans="1:10" ht="12.75" customHeight="1" hidden="1">
      <c r="A39" s="204" t="s">
        <v>13</v>
      </c>
      <c r="B39" s="189" t="s">
        <v>0</v>
      </c>
      <c r="C39" s="204" t="s">
        <v>14</v>
      </c>
      <c r="D39" s="204" t="s">
        <v>1</v>
      </c>
      <c r="E39" s="4"/>
      <c r="F39" s="4"/>
      <c r="G39" s="4"/>
      <c r="H39" s="4"/>
      <c r="I39" s="4"/>
      <c r="J39" s="4"/>
    </row>
    <row r="40" spans="1:10" ht="12.75" customHeight="1" hidden="1">
      <c r="A40" s="190"/>
      <c r="B40" s="205"/>
      <c r="C40" s="190"/>
      <c r="D40" s="190"/>
      <c r="E40" s="6"/>
      <c r="F40" s="6"/>
      <c r="G40" s="6"/>
      <c r="H40" s="6"/>
      <c r="I40" s="6"/>
      <c r="J40" s="6"/>
    </row>
    <row r="41" spans="1:10" ht="15" customHeight="1" hidden="1">
      <c r="A41" s="188"/>
      <c r="B41" s="206"/>
      <c r="C41" s="188"/>
      <c r="D41" s="188"/>
      <c r="E41" s="8"/>
      <c r="F41" s="8"/>
      <c r="G41" s="8"/>
      <c r="H41" s="8"/>
      <c r="I41" s="8"/>
      <c r="J41" s="8"/>
    </row>
    <row r="42" spans="1:10" ht="13.5" hidden="1" thickBot="1">
      <c r="A42" s="11"/>
      <c r="B42" s="53">
        <v>1</v>
      </c>
      <c r="C42" s="11">
        <v>2</v>
      </c>
      <c r="D42" s="53">
        <v>5</v>
      </c>
      <c r="E42" s="53"/>
      <c r="F42" s="53"/>
      <c r="G42" s="53"/>
      <c r="H42" s="53"/>
      <c r="I42" s="53"/>
      <c r="J42" s="53"/>
    </row>
    <row r="43" spans="1:10" ht="14.25" customHeight="1" hidden="1">
      <c r="A43" s="54" t="s">
        <v>15</v>
      </c>
      <c r="B43" s="55" t="s">
        <v>38</v>
      </c>
      <c r="C43" s="56"/>
      <c r="D43" s="120">
        <f>+'[1]PRIHODI cl 2'!F67</f>
        <v>1186357560</v>
      </c>
      <c r="E43" s="57"/>
      <c r="F43" s="57"/>
      <c r="G43" s="57"/>
      <c r="H43" s="57"/>
      <c r="I43" s="57"/>
      <c r="J43" s="57"/>
    </row>
    <row r="44" spans="1:10" ht="12.75" hidden="1">
      <c r="A44" s="54" t="s">
        <v>20</v>
      </c>
      <c r="B44" s="55" t="s">
        <v>35</v>
      </c>
      <c r="C44" s="56"/>
      <c r="D44" s="120">
        <f>+D33</f>
        <v>290279061</v>
      </c>
      <c r="E44" s="57"/>
      <c r="F44" s="57"/>
      <c r="G44" s="57"/>
      <c r="H44" s="57"/>
      <c r="I44" s="57"/>
      <c r="J44" s="57"/>
    </row>
    <row r="45" spans="1:10" ht="13.5" hidden="1" thickBot="1">
      <c r="A45" s="36"/>
      <c r="B45" s="37" t="s">
        <v>39</v>
      </c>
      <c r="C45" s="46"/>
      <c r="D45" s="113">
        <f>+D43-D44</f>
        <v>896078499</v>
      </c>
      <c r="E45" s="57"/>
      <c r="F45" s="57"/>
      <c r="G45" s="57"/>
      <c r="H45" s="57"/>
      <c r="I45" s="57"/>
      <c r="J45" s="57"/>
    </row>
    <row r="46" ht="12.75" hidden="1"/>
    <row r="47" spans="1:10" ht="12.75" hidden="1">
      <c r="A47" s="58"/>
      <c r="B47" s="58"/>
      <c r="C47" s="58"/>
      <c r="D47" s="58"/>
      <c r="E47" s="58"/>
      <c r="F47" s="58"/>
      <c r="G47" s="58"/>
      <c r="H47" s="58"/>
      <c r="I47" s="58"/>
      <c r="J47" s="58"/>
    </row>
    <row r="48" spans="1:10" ht="12.75" hidden="1">
      <c r="A48" s="58"/>
      <c r="B48" s="58"/>
      <c r="C48" s="58"/>
      <c r="D48" s="121">
        <f>1186561263</f>
        <v>1186561263</v>
      </c>
      <c r="E48" s="59"/>
      <c r="F48" s="59"/>
      <c r="G48" s="59"/>
      <c r="H48" s="59"/>
      <c r="I48" s="59"/>
      <c r="J48" s="59"/>
    </row>
    <row r="49" spans="1:10" ht="12.75" hidden="1">
      <c r="A49" s="58"/>
      <c r="B49" s="58"/>
      <c r="C49" s="58"/>
      <c r="D49" s="122">
        <f>+D48-1186357560</f>
        <v>203703</v>
      </c>
      <c r="E49" s="60"/>
      <c r="F49" s="60"/>
      <c r="G49" s="60"/>
      <c r="H49" s="60"/>
      <c r="I49" s="60"/>
      <c r="J49" s="60"/>
    </row>
    <row r="50" spans="4:10" ht="12.75" hidden="1">
      <c r="D50" s="61"/>
      <c r="E50" s="61"/>
      <c r="F50" s="61"/>
      <c r="G50" s="61"/>
      <c r="H50" s="61"/>
      <c r="I50" s="61"/>
      <c r="J50" s="61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spans="2:10" ht="41.25" customHeight="1">
      <c r="B63" s="216" t="s">
        <v>126</v>
      </c>
      <c r="C63" s="217"/>
      <c r="D63" s="217"/>
      <c r="E63" s="62"/>
      <c r="F63" s="63"/>
      <c r="G63" s="63"/>
      <c r="H63" s="63"/>
      <c r="I63" s="63"/>
      <c r="J63" s="63"/>
    </row>
    <row r="64" spans="7:10" ht="12.75">
      <c r="G64" s="64"/>
      <c r="H64" s="64"/>
      <c r="I64" s="64"/>
      <c r="J64" s="64"/>
    </row>
    <row r="65" spans="5:8" ht="15.75">
      <c r="E65" s="65" t="s">
        <v>60</v>
      </c>
      <c r="H65" s="66" t="s">
        <v>110</v>
      </c>
    </row>
  </sheetData>
  <sheetProtection password="DDB3" sheet="1"/>
  <mergeCells count="15">
    <mergeCell ref="A1:B1"/>
    <mergeCell ref="C1:J1"/>
    <mergeCell ref="E5:J6"/>
    <mergeCell ref="A5:A7"/>
    <mergeCell ref="B5:B7"/>
    <mergeCell ref="C5:C7"/>
    <mergeCell ref="D5:D7"/>
    <mergeCell ref="A3:J4"/>
    <mergeCell ref="B63:D63"/>
    <mergeCell ref="A36:J36"/>
    <mergeCell ref="A37:J37"/>
    <mergeCell ref="A39:A41"/>
    <mergeCell ref="B39:B41"/>
    <mergeCell ref="C39:C41"/>
    <mergeCell ref="D39:D41"/>
  </mergeCells>
  <printOptions/>
  <pageMargins left="0.4330708661417323" right="0.5118110236220472" top="0.6692913385826772" bottom="0.984251968503937" header="0.2755905511811024" footer="0.5118110236220472"/>
  <pageSetup firstPageNumber="1" useFirstPageNumber="1" horizontalDpi="600" verticalDpi="600" orientation="landscape" scale="83" r:id="rId1"/>
  <headerFooter alignWithMargins="0">
    <oddFooter>&amp;C&amp;"Arial,Bold"&amp;P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6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.7109375" style="7" customWidth="1"/>
    <col min="2" max="2" width="36.140625" style="7" customWidth="1"/>
    <col min="3" max="3" width="6.00390625" style="7" customWidth="1"/>
    <col min="4" max="4" width="9.7109375" style="7" customWidth="1"/>
    <col min="5" max="5" width="12.7109375" style="7" customWidth="1"/>
    <col min="6" max="6" width="9.7109375" style="7" customWidth="1"/>
    <col min="7" max="9" width="16.7109375" style="7" customWidth="1"/>
    <col min="10" max="12" width="9.7109375" style="7" customWidth="1"/>
    <col min="13" max="13" width="12.8515625" style="7" customWidth="1"/>
    <col min="14" max="19" width="15.00390625" style="7" customWidth="1"/>
    <col min="20" max="33" width="9.140625" style="7" customWidth="1"/>
    <col min="34" max="16384" width="8.8515625" style="7" customWidth="1"/>
  </cols>
  <sheetData>
    <row r="1" spans="1:12" s="2" customFormat="1" ht="33" customHeight="1">
      <c r="A1" s="199" t="s">
        <v>56</v>
      </c>
      <c r="B1" s="199"/>
      <c r="C1" s="220" t="str">
        <f>'Tabela 1'!C1:J1</f>
        <v>____________________________________________________________________________</v>
      </c>
      <c r="D1" s="220"/>
      <c r="E1" s="220"/>
      <c r="F1" s="220"/>
      <c r="G1" s="220"/>
      <c r="H1" s="220"/>
      <c r="I1" s="220"/>
      <c r="J1" s="220"/>
      <c r="K1" s="220"/>
      <c r="L1" s="220"/>
    </row>
    <row r="2" spans="1:12" s="2" customFormat="1" ht="26.25" customHeight="1">
      <c r="A2" s="201" t="s">
        <v>134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s="2" customFormat="1" ht="9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s="2" customFormat="1" ht="4.5" customHeight="1" thickBot="1">
      <c r="A4" s="221"/>
      <c r="B4" s="221"/>
      <c r="C4" s="221"/>
      <c r="D4" s="86"/>
      <c r="E4" s="86"/>
      <c r="F4" s="86"/>
      <c r="G4" s="229"/>
      <c r="H4" s="229"/>
      <c r="I4" s="229"/>
      <c r="J4" s="229"/>
      <c r="K4" s="229"/>
      <c r="L4" s="229"/>
    </row>
    <row r="5" spans="1:36" s="2" customFormat="1" ht="12.75" customHeight="1">
      <c r="A5" s="204" t="s">
        <v>13</v>
      </c>
      <c r="B5" s="189" t="s">
        <v>0</v>
      </c>
      <c r="C5" s="204" t="s">
        <v>14</v>
      </c>
      <c r="D5" s="204" t="s">
        <v>133</v>
      </c>
      <c r="E5" s="204" t="s">
        <v>132</v>
      </c>
      <c r="F5" s="204" t="s">
        <v>55</v>
      </c>
      <c r="G5" s="226" t="s">
        <v>131</v>
      </c>
      <c r="H5" s="226" t="s">
        <v>130</v>
      </c>
      <c r="I5" s="230" t="s">
        <v>113</v>
      </c>
      <c r="J5" s="222" t="s">
        <v>52</v>
      </c>
      <c r="K5" s="222"/>
      <c r="L5" s="223"/>
      <c r="AJ5" s="87"/>
    </row>
    <row r="6" spans="1:36" s="5" customFormat="1" ht="36" customHeight="1" thickBot="1">
      <c r="A6" s="190"/>
      <c r="B6" s="205"/>
      <c r="C6" s="190"/>
      <c r="D6" s="190"/>
      <c r="E6" s="190"/>
      <c r="F6" s="190"/>
      <c r="G6" s="227"/>
      <c r="H6" s="227"/>
      <c r="I6" s="231"/>
      <c r="J6" s="224"/>
      <c r="K6" s="224"/>
      <c r="L6" s="225"/>
      <c r="AJ6" s="88"/>
    </row>
    <row r="7" spans="1:36" ht="42.75" customHeight="1">
      <c r="A7" s="188"/>
      <c r="B7" s="206"/>
      <c r="C7" s="188"/>
      <c r="D7" s="188"/>
      <c r="E7" s="188"/>
      <c r="F7" s="188"/>
      <c r="G7" s="228"/>
      <c r="H7" s="228"/>
      <c r="I7" s="232"/>
      <c r="J7" s="89" t="s">
        <v>127</v>
      </c>
      <c r="K7" s="10" t="s">
        <v>128</v>
      </c>
      <c r="L7" s="10" t="s">
        <v>129</v>
      </c>
      <c r="AJ7" s="90"/>
    </row>
    <row r="8" spans="1:36" ht="12.75" customHeight="1" thickBot="1">
      <c r="A8" s="11"/>
      <c r="B8" s="12">
        <v>1</v>
      </c>
      <c r="C8" s="13">
        <v>2</v>
      </c>
      <c r="D8" s="13">
        <v>3</v>
      </c>
      <c r="E8" s="13">
        <v>4</v>
      </c>
      <c r="F8" s="13">
        <v>5</v>
      </c>
      <c r="G8" s="13" t="s">
        <v>53</v>
      </c>
      <c r="H8" s="13">
        <v>7</v>
      </c>
      <c r="I8" s="91" t="s">
        <v>54</v>
      </c>
      <c r="J8" s="92">
        <v>9</v>
      </c>
      <c r="K8" s="14">
        <v>10</v>
      </c>
      <c r="L8" s="14">
        <v>11</v>
      </c>
      <c r="AJ8" s="90"/>
    </row>
    <row r="9" spans="1:36" ht="12.75">
      <c r="A9" s="15" t="s">
        <v>15</v>
      </c>
      <c r="B9" s="16" t="s">
        <v>2</v>
      </c>
      <c r="C9" s="17"/>
      <c r="D9" s="103">
        <f aca="true" t="shared" si="0" ref="D9:L9">SUM(D10:D20)</f>
        <v>0</v>
      </c>
      <c r="E9" s="103">
        <f t="shared" si="0"/>
        <v>0</v>
      </c>
      <c r="F9" s="103">
        <f t="shared" si="0"/>
        <v>0</v>
      </c>
      <c r="G9" s="103">
        <f t="shared" si="0"/>
        <v>0</v>
      </c>
      <c r="H9" s="103">
        <f t="shared" si="0"/>
        <v>0</v>
      </c>
      <c r="I9" s="104">
        <f t="shared" si="0"/>
        <v>0</v>
      </c>
      <c r="J9" s="104">
        <f t="shared" si="0"/>
        <v>0</v>
      </c>
      <c r="K9" s="104">
        <f t="shared" si="0"/>
        <v>0</v>
      </c>
      <c r="L9" s="105">
        <f t="shared" si="0"/>
        <v>0</v>
      </c>
      <c r="AJ9" s="90"/>
    </row>
    <row r="10" spans="1:36" ht="12.75">
      <c r="A10" s="18">
        <v>1</v>
      </c>
      <c r="B10" s="19" t="s">
        <v>115</v>
      </c>
      <c r="C10" s="20">
        <v>611100</v>
      </c>
      <c r="D10" s="79"/>
      <c r="E10" s="79"/>
      <c r="F10" s="79"/>
      <c r="G10" s="114">
        <f>SUM(H10:I10)</f>
        <v>0</v>
      </c>
      <c r="H10" s="93"/>
      <c r="I10" s="108">
        <f>SUM(J10:L10)</f>
        <v>0</v>
      </c>
      <c r="J10" s="21"/>
      <c r="K10" s="21"/>
      <c r="L10" s="22"/>
      <c r="AJ10" s="90"/>
    </row>
    <row r="11" spans="1:36" ht="12.75">
      <c r="A11" s="24">
        <v>2</v>
      </c>
      <c r="B11" s="25" t="s">
        <v>99</v>
      </c>
      <c r="C11" s="26">
        <v>611200</v>
      </c>
      <c r="D11" s="80"/>
      <c r="E11" s="80"/>
      <c r="F11" s="80"/>
      <c r="G11" s="114">
        <f aca="true" t="shared" si="1" ref="G11:G20">SUM(H11:I11)</f>
        <v>0</v>
      </c>
      <c r="H11" s="94"/>
      <c r="I11" s="108">
        <f aca="true" t="shared" si="2" ref="I11:I26">SUM(J11:L11)</f>
        <v>0</v>
      </c>
      <c r="J11" s="21"/>
      <c r="K11" s="21"/>
      <c r="L11" s="22"/>
      <c r="AJ11" s="90"/>
    </row>
    <row r="12" spans="1:36" ht="12.75">
      <c r="A12" s="24">
        <v>3</v>
      </c>
      <c r="B12" s="25" t="s">
        <v>3</v>
      </c>
      <c r="C12" s="26">
        <v>613100</v>
      </c>
      <c r="D12" s="80"/>
      <c r="E12" s="80"/>
      <c r="F12" s="80"/>
      <c r="G12" s="114">
        <f t="shared" si="1"/>
        <v>0</v>
      </c>
      <c r="H12" s="94"/>
      <c r="I12" s="108">
        <f t="shared" si="2"/>
        <v>0</v>
      </c>
      <c r="J12" s="21"/>
      <c r="K12" s="21"/>
      <c r="L12" s="22"/>
      <c r="AJ12" s="90"/>
    </row>
    <row r="13" spans="1:36" ht="12.75">
      <c r="A13" s="24">
        <v>4</v>
      </c>
      <c r="B13" s="25" t="s">
        <v>4</v>
      </c>
      <c r="C13" s="26">
        <v>613200</v>
      </c>
      <c r="D13" s="80"/>
      <c r="E13" s="80"/>
      <c r="F13" s="80"/>
      <c r="G13" s="114">
        <f t="shared" si="1"/>
        <v>0</v>
      </c>
      <c r="H13" s="94"/>
      <c r="I13" s="108">
        <f t="shared" si="2"/>
        <v>0</v>
      </c>
      <c r="J13" s="21"/>
      <c r="K13" s="21"/>
      <c r="L13" s="22"/>
      <c r="AJ13" s="90"/>
    </row>
    <row r="14" spans="1:36" ht="12.75">
      <c r="A14" s="24">
        <v>5</v>
      </c>
      <c r="B14" s="25" t="s">
        <v>5</v>
      </c>
      <c r="C14" s="26">
        <v>613300</v>
      </c>
      <c r="D14" s="80"/>
      <c r="E14" s="80"/>
      <c r="F14" s="80"/>
      <c r="G14" s="114">
        <f t="shared" si="1"/>
        <v>0</v>
      </c>
      <c r="H14" s="94"/>
      <c r="I14" s="108">
        <f t="shared" si="2"/>
        <v>0</v>
      </c>
      <c r="J14" s="21"/>
      <c r="K14" s="21"/>
      <c r="L14" s="22"/>
      <c r="AJ14" s="90"/>
    </row>
    <row r="15" spans="1:36" ht="12.75">
      <c r="A15" s="24">
        <v>6</v>
      </c>
      <c r="B15" s="25" t="s">
        <v>116</v>
      </c>
      <c r="C15" s="26">
        <v>613400</v>
      </c>
      <c r="D15" s="80"/>
      <c r="E15" s="80"/>
      <c r="F15" s="80"/>
      <c r="G15" s="114">
        <f t="shared" si="1"/>
        <v>0</v>
      </c>
      <c r="H15" s="94"/>
      <c r="I15" s="108">
        <f t="shared" si="2"/>
        <v>0</v>
      </c>
      <c r="J15" s="21"/>
      <c r="K15" s="21"/>
      <c r="L15" s="22"/>
      <c r="AJ15" s="90"/>
    </row>
    <row r="16" spans="1:36" ht="12.75">
      <c r="A16" s="24">
        <v>7</v>
      </c>
      <c r="B16" s="25" t="s">
        <v>117</v>
      </c>
      <c r="C16" s="26">
        <v>613500</v>
      </c>
      <c r="D16" s="80"/>
      <c r="E16" s="80"/>
      <c r="F16" s="80"/>
      <c r="G16" s="114">
        <f t="shared" si="1"/>
        <v>0</v>
      </c>
      <c r="H16" s="94"/>
      <c r="I16" s="108">
        <f t="shared" si="2"/>
        <v>0</v>
      </c>
      <c r="J16" s="21"/>
      <c r="K16" s="21"/>
      <c r="L16" s="22"/>
      <c r="AJ16" s="90"/>
    </row>
    <row r="17" spans="1:36" ht="12.75">
      <c r="A17" s="24">
        <v>8</v>
      </c>
      <c r="B17" s="25" t="s">
        <v>6</v>
      </c>
      <c r="C17" s="26">
        <v>613600</v>
      </c>
      <c r="D17" s="80"/>
      <c r="E17" s="80"/>
      <c r="F17" s="80"/>
      <c r="G17" s="114">
        <f t="shared" si="1"/>
        <v>0</v>
      </c>
      <c r="H17" s="94"/>
      <c r="I17" s="108">
        <f t="shared" si="2"/>
        <v>0</v>
      </c>
      <c r="J17" s="21"/>
      <c r="K17" s="21"/>
      <c r="L17" s="22"/>
      <c r="AJ17" s="90"/>
    </row>
    <row r="18" spans="1:36" ht="12.75">
      <c r="A18" s="24">
        <v>9</v>
      </c>
      <c r="B18" s="25" t="s">
        <v>7</v>
      </c>
      <c r="C18" s="26">
        <v>613700</v>
      </c>
      <c r="D18" s="80"/>
      <c r="E18" s="80"/>
      <c r="F18" s="80"/>
      <c r="G18" s="114">
        <f t="shared" si="1"/>
        <v>0</v>
      </c>
      <c r="H18" s="94"/>
      <c r="I18" s="108">
        <f t="shared" si="2"/>
        <v>0</v>
      </c>
      <c r="J18" s="21"/>
      <c r="K18" s="21"/>
      <c r="L18" s="22"/>
      <c r="AJ18" s="90"/>
    </row>
    <row r="19" spans="1:36" ht="12.75">
      <c r="A19" s="24">
        <v>10</v>
      </c>
      <c r="B19" s="25" t="s">
        <v>8</v>
      </c>
      <c r="C19" s="26">
        <v>613800</v>
      </c>
      <c r="D19" s="80"/>
      <c r="E19" s="80"/>
      <c r="F19" s="80"/>
      <c r="G19" s="114">
        <f t="shared" si="1"/>
        <v>0</v>
      </c>
      <c r="H19" s="94"/>
      <c r="I19" s="108">
        <f t="shared" si="2"/>
        <v>0</v>
      </c>
      <c r="J19" s="21"/>
      <c r="K19" s="21"/>
      <c r="L19" s="22"/>
      <c r="AJ19" s="90"/>
    </row>
    <row r="20" spans="1:36" ht="12.75">
      <c r="A20" s="24">
        <v>11</v>
      </c>
      <c r="B20" s="25" t="s">
        <v>9</v>
      </c>
      <c r="C20" s="26">
        <v>613900</v>
      </c>
      <c r="D20" s="80"/>
      <c r="E20" s="80"/>
      <c r="F20" s="80"/>
      <c r="G20" s="114">
        <f t="shared" si="1"/>
        <v>0</v>
      </c>
      <c r="H20" s="94"/>
      <c r="I20" s="108">
        <f t="shared" si="2"/>
        <v>0</v>
      </c>
      <c r="J20" s="21"/>
      <c r="K20" s="21"/>
      <c r="L20" s="22"/>
      <c r="AJ20" s="90"/>
    </row>
    <row r="21" spans="1:36" ht="12.75">
      <c r="A21" s="27" t="s">
        <v>20</v>
      </c>
      <c r="B21" s="28" t="s">
        <v>10</v>
      </c>
      <c r="C21" s="29"/>
      <c r="D21" s="106">
        <f aca="true" t="shared" si="3" ref="D21:L21">SUM(D22:D26)</f>
        <v>0</v>
      </c>
      <c r="E21" s="106">
        <f t="shared" si="3"/>
        <v>0</v>
      </c>
      <c r="F21" s="106">
        <f t="shared" si="3"/>
        <v>0</v>
      </c>
      <c r="G21" s="106">
        <f t="shared" si="3"/>
        <v>0</v>
      </c>
      <c r="H21" s="107">
        <f t="shared" si="3"/>
        <v>0</v>
      </c>
      <c r="I21" s="104">
        <f t="shared" si="3"/>
        <v>0</v>
      </c>
      <c r="J21" s="104">
        <f t="shared" si="3"/>
        <v>0</v>
      </c>
      <c r="K21" s="104">
        <f t="shared" si="3"/>
        <v>0</v>
      </c>
      <c r="L21" s="105">
        <f t="shared" si="3"/>
        <v>0</v>
      </c>
      <c r="AJ21" s="90"/>
    </row>
    <row r="22" spans="1:36" s="96" customFormat="1" ht="12.75">
      <c r="A22" s="31">
        <v>1</v>
      </c>
      <c r="B22" s="19" t="s">
        <v>118</v>
      </c>
      <c r="C22" s="32">
        <v>821100</v>
      </c>
      <c r="D22" s="81"/>
      <c r="E22" s="81"/>
      <c r="F22" s="81"/>
      <c r="G22" s="115">
        <f aca="true" t="shared" si="4" ref="G22:G27">SUM(H22:I22)</f>
        <v>0</v>
      </c>
      <c r="H22" s="95"/>
      <c r="I22" s="108">
        <f t="shared" si="2"/>
        <v>0</v>
      </c>
      <c r="J22" s="21"/>
      <c r="K22" s="21"/>
      <c r="L22" s="22"/>
      <c r="AJ22" s="97"/>
    </row>
    <row r="23" spans="1:36" ht="12.75">
      <c r="A23" s="31">
        <v>2</v>
      </c>
      <c r="B23" s="19" t="s">
        <v>119</v>
      </c>
      <c r="C23" s="32">
        <v>821200</v>
      </c>
      <c r="D23" s="81"/>
      <c r="E23" s="81"/>
      <c r="F23" s="81"/>
      <c r="G23" s="115">
        <f t="shared" si="4"/>
        <v>0</v>
      </c>
      <c r="H23" s="95"/>
      <c r="I23" s="108">
        <f t="shared" si="2"/>
        <v>0</v>
      </c>
      <c r="J23" s="21"/>
      <c r="K23" s="21"/>
      <c r="L23" s="22"/>
      <c r="AJ23" s="90"/>
    </row>
    <row r="24" spans="1:36" ht="12.75">
      <c r="A24" s="31">
        <v>3</v>
      </c>
      <c r="B24" s="19" t="s">
        <v>120</v>
      </c>
      <c r="C24" s="32">
        <v>821300</v>
      </c>
      <c r="D24" s="81"/>
      <c r="E24" s="81"/>
      <c r="F24" s="81"/>
      <c r="G24" s="115">
        <f t="shared" si="4"/>
        <v>0</v>
      </c>
      <c r="H24" s="95"/>
      <c r="I24" s="108">
        <f t="shared" si="2"/>
        <v>0</v>
      </c>
      <c r="J24" s="21"/>
      <c r="K24" s="21"/>
      <c r="L24" s="22"/>
      <c r="AJ24" s="90"/>
    </row>
    <row r="25" spans="1:36" ht="12.75">
      <c r="A25" s="31">
        <v>4</v>
      </c>
      <c r="B25" s="19" t="s">
        <v>121</v>
      </c>
      <c r="C25" s="32">
        <v>821400</v>
      </c>
      <c r="D25" s="81"/>
      <c r="E25" s="81"/>
      <c r="F25" s="81"/>
      <c r="G25" s="115">
        <f t="shared" si="4"/>
        <v>0</v>
      </c>
      <c r="H25" s="95"/>
      <c r="I25" s="108">
        <f t="shared" si="2"/>
        <v>0</v>
      </c>
      <c r="J25" s="21"/>
      <c r="K25" s="21"/>
      <c r="L25" s="22"/>
      <c r="AJ25" s="90"/>
    </row>
    <row r="26" spans="1:36" ht="12.75">
      <c r="A26" s="31">
        <v>5</v>
      </c>
      <c r="B26" s="19" t="s">
        <v>122</v>
      </c>
      <c r="C26" s="32">
        <v>821600</v>
      </c>
      <c r="D26" s="81"/>
      <c r="E26" s="81"/>
      <c r="F26" s="81"/>
      <c r="G26" s="115">
        <f t="shared" si="4"/>
        <v>0</v>
      </c>
      <c r="H26" s="95"/>
      <c r="I26" s="108">
        <f t="shared" si="2"/>
        <v>0</v>
      </c>
      <c r="J26" s="21"/>
      <c r="K26" s="21"/>
      <c r="L26" s="22"/>
      <c r="AJ26" s="90"/>
    </row>
    <row r="27" spans="1:36" ht="12.75">
      <c r="A27" s="27" t="s">
        <v>26</v>
      </c>
      <c r="B27" s="28" t="s">
        <v>11</v>
      </c>
      <c r="C27" s="33">
        <v>614000</v>
      </c>
      <c r="D27" s="98"/>
      <c r="E27" s="98"/>
      <c r="F27" s="98"/>
      <c r="G27" s="116">
        <f t="shared" si="4"/>
        <v>0</v>
      </c>
      <c r="H27" s="99"/>
      <c r="I27" s="109">
        <f>SUM(J27:L27)</f>
        <v>0</v>
      </c>
      <c r="J27" s="34"/>
      <c r="K27" s="34"/>
      <c r="L27" s="35"/>
      <c r="AJ27" s="90"/>
    </row>
    <row r="28" spans="1:36" s="96" customFormat="1" ht="13.5" thickBot="1">
      <c r="A28" s="36"/>
      <c r="B28" s="37" t="s">
        <v>123</v>
      </c>
      <c r="C28" s="46"/>
      <c r="D28" s="110">
        <f>D9+D21+D27</f>
        <v>0</v>
      </c>
      <c r="E28" s="110">
        <f>E9+E21+E27</f>
        <v>0</v>
      </c>
      <c r="F28" s="110">
        <f>F9+F21+F27</f>
        <v>0</v>
      </c>
      <c r="G28" s="110">
        <f>G9+G21+G27</f>
        <v>0</v>
      </c>
      <c r="H28" s="111">
        <f>H9+H21+H27</f>
        <v>0</v>
      </c>
      <c r="I28" s="112">
        <f>SUM(I9,I21,I27)</f>
        <v>0</v>
      </c>
      <c r="J28" s="112">
        <f>SUM(J9,J21,J27)</f>
        <v>0</v>
      </c>
      <c r="K28" s="112">
        <f>SUM(K9,K21,K27)</f>
        <v>0</v>
      </c>
      <c r="L28" s="113">
        <f>SUM(L9,L21,L27)</f>
        <v>0</v>
      </c>
      <c r="AJ28" s="97"/>
    </row>
    <row r="29" spans="1:12" ht="12.75" hidden="1">
      <c r="A29" s="40" t="s">
        <v>29</v>
      </c>
      <c r="B29" s="41" t="s">
        <v>30</v>
      </c>
      <c r="C29" s="42"/>
      <c r="D29" s="82"/>
      <c r="E29" s="82"/>
      <c r="F29" s="82"/>
      <c r="G29" s="117">
        <f>+'[1]RASHODI PO KORIS cl 3'!I98</f>
        <v>16689218</v>
      </c>
      <c r="H29" s="100"/>
      <c r="I29" s="100"/>
      <c r="J29" s="100"/>
      <c r="K29" s="100"/>
      <c r="L29" s="100"/>
    </row>
    <row r="30" spans="1:12" ht="12.75" hidden="1">
      <c r="A30" s="27" t="s">
        <v>31</v>
      </c>
      <c r="B30" s="28" t="s">
        <v>12</v>
      </c>
      <c r="C30" s="29"/>
      <c r="D30" s="83"/>
      <c r="E30" s="83"/>
      <c r="F30" s="83"/>
      <c r="G30" s="118" t="e">
        <f>SUM(I28+#REF!+G29)</f>
        <v>#REF!</v>
      </c>
      <c r="H30" s="44"/>
      <c r="I30" s="44"/>
      <c r="J30" s="44"/>
      <c r="K30" s="44"/>
      <c r="L30" s="44"/>
    </row>
    <row r="31" spans="1:12" ht="12.75" hidden="1">
      <c r="A31" s="27" t="s">
        <v>32</v>
      </c>
      <c r="B31" s="28" t="s">
        <v>33</v>
      </c>
      <c r="C31" s="29"/>
      <c r="D31" s="83"/>
      <c r="E31" s="83"/>
      <c r="F31" s="83"/>
      <c r="G31" s="119">
        <f>+'[1]PRIHODI cl 2'!F66</f>
        <v>261930718</v>
      </c>
      <c r="H31" s="45"/>
      <c r="I31" s="45"/>
      <c r="J31" s="45"/>
      <c r="K31" s="45"/>
      <c r="L31" s="45"/>
    </row>
    <row r="32" spans="1:12" ht="14.25" customHeight="1" hidden="1">
      <c r="A32" s="36" t="s">
        <v>34</v>
      </c>
      <c r="B32" s="37" t="s">
        <v>35</v>
      </c>
      <c r="C32" s="46"/>
      <c r="D32" s="84"/>
      <c r="E32" s="84"/>
      <c r="F32" s="84"/>
      <c r="G32" s="112" t="e">
        <f>SUM(G30+G31)</f>
        <v>#REF!</v>
      </c>
      <c r="H32" s="39"/>
      <c r="I32" s="39"/>
      <c r="J32" s="39"/>
      <c r="K32" s="39"/>
      <c r="L32" s="39"/>
    </row>
    <row r="33" spans="1:12" ht="15" customHeight="1" hidden="1">
      <c r="A33" s="47"/>
      <c r="B33" s="48"/>
      <c r="C33" s="47"/>
      <c r="D33" s="47"/>
      <c r="E33" s="47"/>
      <c r="F33" s="47"/>
      <c r="G33" s="49"/>
      <c r="H33" s="49"/>
      <c r="I33" s="49"/>
      <c r="J33" s="49"/>
      <c r="K33" s="49"/>
      <c r="L33" s="49"/>
    </row>
    <row r="34" spans="1:12" ht="15" customHeight="1" hidden="1">
      <c r="A34" s="50"/>
      <c r="B34" s="51"/>
      <c r="C34" s="50"/>
      <c r="D34" s="50"/>
      <c r="E34" s="50"/>
      <c r="F34" s="50"/>
      <c r="G34" s="52"/>
      <c r="H34" s="52"/>
      <c r="I34" s="52"/>
      <c r="J34" s="52"/>
      <c r="K34" s="52"/>
      <c r="L34" s="52"/>
    </row>
    <row r="35" spans="1:12" ht="15" customHeight="1" hidden="1">
      <c r="A35" s="218" t="s">
        <v>36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</row>
    <row r="36" spans="1:12" ht="15" customHeight="1" hidden="1">
      <c r="A36" s="219" t="s">
        <v>37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</row>
    <row r="37" ht="15" customHeight="1" hidden="1"/>
    <row r="38" spans="1:12" ht="7.5" customHeight="1" hidden="1">
      <c r="A38" s="204" t="s">
        <v>13</v>
      </c>
      <c r="B38" s="189" t="s">
        <v>0</v>
      </c>
      <c r="C38" s="204" t="s">
        <v>14</v>
      </c>
      <c r="D38" s="4"/>
      <c r="E38" s="4"/>
      <c r="F38" s="4"/>
      <c r="G38" s="204" t="s">
        <v>1</v>
      </c>
      <c r="H38" s="4"/>
      <c r="I38" s="4"/>
      <c r="J38" s="4"/>
      <c r="K38" s="4"/>
      <c r="L38" s="4"/>
    </row>
    <row r="39" spans="1:12" ht="12.75" customHeight="1" hidden="1">
      <c r="A39" s="190"/>
      <c r="B39" s="205"/>
      <c r="C39" s="190"/>
      <c r="D39" s="6"/>
      <c r="E39" s="6"/>
      <c r="F39" s="6"/>
      <c r="G39" s="190"/>
      <c r="H39" s="6"/>
      <c r="I39" s="6"/>
      <c r="J39" s="6"/>
      <c r="K39" s="6"/>
      <c r="L39" s="6"/>
    </row>
    <row r="40" spans="1:12" ht="12.75" customHeight="1" hidden="1">
      <c r="A40" s="188"/>
      <c r="B40" s="206"/>
      <c r="C40" s="188"/>
      <c r="D40" s="8"/>
      <c r="E40" s="8"/>
      <c r="F40" s="8"/>
      <c r="G40" s="188"/>
      <c r="H40" s="8"/>
      <c r="I40" s="8"/>
      <c r="J40" s="8"/>
      <c r="K40" s="8"/>
      <c r="L40" s="8"/>
    </row>
    <row r="41" spans="1:12" ht="15" customHeight="1" hidden="1">
      <c r="A41" s="11"/>
      <c r="B41" s="53">
        <v>1</v>
      </c>
      <c r="C41" s="11">
        <v>2</v>
      </c>
      <c r="D41" s="11"/>
      <c r="E41" s="11"/>
      <c r="F41" s="11"/>
      <c r="G41" s="53">
        <v>5</v>
      </c>
      <c r="H41" s="53"/>
      <c r="I41" s="53"/>
      <c r="J41" s="53"/>
      <c r="K41" s="53"/>
      <c r="L41" s="53"/>
    </row>
    <row r="42" spans="1:12" ht="12.75" hidden="1">
      <c r="A42" s="54" t="s">
        <v>15</v>
      </c>
      <c r="B42" s="55" t="s">
        <v>38</v>
      </c>
      <c r="C42" s="56"/>
      <c r="D42" s="85"/>
      <c r="E42" s="85"/>
      <c r="F42" s="85"/>
      <c r="G42" s="120">
        <f>+'[1]PRIHODI cl 2'!F67</f>
        <v>1186357560</v>
      </c>
      <c r="H42" s="57"/>
      <c r="I42" s="57"/>
      <c r="J42" s="57"/>
      <c r="K42" s="57"/>
      <c r="L42" s="57"/>
    </row>
    <row r="43" spans="1:12" ht="14.25" customHeight="1" hidden="1">
      <c r="A43" s="54" t="s">
        <v>20</v>
      </c>
      <c r="B43" s="55" t="s">
        <v>35</v>
      </c>
      <c r="C43" s="56"/>
      <c r="D43" s="85"/>
      <c r="E43" s="85"/>
      <c r="F43" s="85"/>
      <c r="G43" s="120" t="e">
        <f>+G32</f>
        <v>#REF!</v>
      </c>
      <c r="H43" s="57"/>
      <c r="I43" s="57"/>
      <c r="J43" s="57"/>
      <c r="K43" s="57"/>
      <c r="L43" s="57"/>
    </row>
    <row r="44" spans="1:12" ht="13.5" hidden="1" thickBot="1">
      <c r="A44" s="36"/>
      <c r="B44" s="37" t="s">
        <v>39</v>
      </c>
      <c r="C44" s="46"/>
      <c r="D44" s="84"/>
      <c r="E44" s="84"/>
      <c r="F44" s="84"/>
      <c r="G44" s="113" t="e">
        <f>+G42-G43</f>
        <v>#REF!</v>
      </c>
      <c r="H44" s="57"/>
      <c r="I44" s="57"/>
      <c r="J44" s="57"/>
      <c r="K44" s="57"/>
      <c r="L44" s="57"/>
    </row>
    <row r="45" ht="12.75" hidden="1"/>
    <row r="46" spans="1:12" ht="12.75" hidden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</row>
    <row r="47" spans="1:12" ht="12.75" hidden="1">
      <c r="A47" s="58"/>
      <c r="B47" s="58"/>
      <c r="C47" s="58"/>
      <c r="D47" s="58"/>
      <c r="E47" s="58"/>
      <c r="F47" s="58"/>
      <c r="G47" s="121">
        <f>1186561263</f>
        <v>1186561263</v>
      </c>
      <c r="H47" s="59"/>
      <c r="I47" s="59"/>
      <c r="J47" s="59"/>
      <c r="K47" s="59"/>
      <c r="L47" s="59"/>
    </row>
    <row r="48" spans="1:12" ht="12.75" hidden="1">
      <c r="A48" s="58"/>
      <c r="B48" s="58"/>
      <c r="C48" s="58"/>
      <c r="D48" s="58"/>
      <c r="E48" s="58"/>
      <c r="F48" s="58"/>
      <c r="G48" s="122">
        <f>+G47-1186357560</f>
        <v>203703</v>
      </c>
      <c r="H48" s="60"/>
      <c r="I48" s="60"/>
      <c r="J48" s="60"/>
      <c r="K48" s="60"/>
      <c r="L48" s="60"/>
    </row>
    <row r="49" spans="7:12" ht="12.75" hidden="1">
      <c r="G49" s="61"/>
      <c r="H49" s="61"/>
      <c r="I49" s="61"/>
      <c r="J49" s="61"/>
      <c r="K49" s="61"/>
      <c r="L49" s="61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4" ht="12.75">
      <c r="K64" s="101"/>
    </row>
    <row r="65" spans="9:11" ht="12.75">
      <c r="I65" s="64"/>
      <c r="J65" s="64"/>
      <c r="K65" s="64"/>
    </row>
    <row r="66" spans="7:11" ht="15.75">
      <c r="G66" s="65" t="s">
        <v>60</v>
      </c>
      <c r="I66" s="7" t="s">
        <v>111</v>
      </c>
      <c r="K66" s="66"/>
    </row>
  </sheetData>
  <sheetProtection password="DDB3" sheet="1"/>
  <mergeCells count="21">
    <mergeCell ref="G5:G7"/>
    <mergeCell ref="A5:A7"/>
    <mergeCell ref="H5:H7"/>
    <mergeCell ref="A1:B1"/>
    <mergeCell ref="C1:L1"/>
    <mergeCell ref="G4:L4"/>
    <mergeCell ref="I5:I7"/>
    <mergeCell ref="A2:L3"/>
    <mergeCell ref="B5:B7"/>
    <mergeCell ref="F5:F7"/>
    <mergeCell ref="D5:D7"/>
    <mergeCell ref="A4:C4"/>
    <mergeCell ref="A38:A40"/>
    <mergeCell ref="B38:B40"/>
    <mergeCell ref="A36:L36"/>
    <mergeCell ref="C38:C40"/>
    <mergeCell ref="C5:C7"/>
    <mergeCell ref="A35:L35"/>
    <mergeCell ref="J5:L6"/>
    <mergeCell ref="E5:E7"/>
    <mergeCell ref="G38:G40"/>
  </mergeCells>
  <printOptions/>
  <pageMargins left="0.4724409448818898" right="0.4724409448818898" top="0.5905511811023623" bottom="0.7480314960629921" header="0.35433070866141736" footer="0.31496062992125984"/>
  <pageSetup fitToHeight="0" fitToWidth="1" horizontalDpi="600" verticalDpi="600" orientation="landscape" scale="8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66"/>
  <sheetViews>
    <sheetView zoomScalePageLayoutView="0" workbookViewId="0" topLeftCell="A7">
      <selection activeCell="D13" sqref="D13"/>
    </sheetView>
  </sheetViews>
  <sheetFormatPr defaultColWidth="9.140625" defaultRowHeight="12.75"/>
  <cols>
    <col min="1" max="1" width="3.00390625" style="7" customWidth="1"/>
    <col min="2" max="2" width="35.7109375" style="7" customWidth="1"/>
    <col min="3" max="3" width="6.7109375" style="7" customWidth="1"/>
    <col min="4" max="4" width="9.7109375" style="7" customWidth="1"/>
    <col min="5" max="5" width="12.7109375" style="7" customWidth="1"/>
    <col min="6" max="6" width="9.7109375" style="7" customWidth="1"/>
    <col min="7" max="9" width="16.7109375" style="7" customWidth="1"/>
    <col min="10" max="12" width="9.7109375" style="7" customWidth="1"/>
    <col min="13" max="13" width="15.00390625" style="7" customWidth="1"/>
    <col min="14" max="27" width="9.140625" style="7" customWidth="1"/>
    <col min="28" max="16384" width="8.8515625" style="7" customWidth="1"/>
  </cols>
  <sheetData>
    <row r="1" spans="1:12" s="2" customFormat="1" ht="33" customHeight="1">
      <c r="A1" s="199" t="s">
        <v>56</v>
      </c>
      <c r="B1" s="199"/>
      <c r="C1" s="220" t="str">
        <f>'Tabela 1'!C1:J1</f>
        <v>____________________________________________________________________________</v>
      </c>
      <c r="D1" s="220"/>
      <c r="E1" s="220"/>
      <c r="F1" s="220"/>
      <c r="G1" s="220"/>
      <c r="H1" s="220"/>
      <c r="I1" s="220"/>
      <c r="J1" s="220"/>
      <c r="K1" s="220"/>
      <c r="L1" s="220"/>
    </row>
    <row r="2" spans="1:12" s="2" customFormat="1" ht="26.25" customHeight="1">
      <c r="A2" s="201" t="s">
        <v>135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s="2" customFormat="1" ht="9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s="2" customFormat="1" ht="4.5" customHeight="1" thickBot="1">
      <c r="A4" s="221"/>
      <c r="B4" s="221"/>
      <c r="C4" s="221"/>
      <c r="D4" s="86"/>
      <c r="E4" s="86"/>
      <c r="F4" s="86"/>
      <c r="G4" s="229"/>
      <c r="H4" s="229"/>
      <c r="I4" s="229"/>
      <c r="J4" s="229"/>
      <c r="K4" s="229"/>
      <c r="L4" s="229"/>
    </row>
    <row r="5" spans="1:30" s="2" customFormat="1" ht="12.75" customHeight="1">
      <c r="A5" s="204" t="s">
        <v>13</v>
      </c>
      <c r="B5" s="189" t="s">
        <v>0</v>
      </c>
      <c r="C5" s="204" t="s">
        <v>14</v>
      </c>
      <c r="D5" s="204" t="s">
        <v>133</v>
      </c>
      <c r="E5" s="204" t="s">
        <v>132</v>
      </c>
      <c r="F5" s="204" t="s">
        <v>55</v>
      </c>
      <c r="G5" s="226" t="s">
        <v>131</v>
      </c>
      <c r="H5" s="226" t="s">
        <v>130</v>
      </c>
      <c r="I5" s="230" t="s">
        <v>113</v>
      </c>
      <c r="J5" s="233" t="s">
        <v>50</v>
      </c>
      <c r="K5" s="234"/>
      <c r="L5" s="235"/>
      <c r="AD5" s="87"/>
    </row>
    <row r="6" spans="1:30" s="5" customFormat="1" ht="40.5" customHeight="1" thickBot="1">
      <c r="A6" s="190"/>
      <c r="B6" s="205"/>
      <c r="C6" s="190"/>
      <c r="D6" s="190"/>
      <c r="E6" s="190"/>
      <c r="F6" s="190"/>
      <c r="G6" s="227"/>
      <c r="H6" s="227"/>
      <c r="I6" s="231"/>
      <c r="J6" s="236"/>
      <c r="K6" s="237"/>
      <c r="L6" s="238"/>
      <c r="AD6" s="88"/>
    </row>
    <row r="7" spans="1:30" ht="17.25" customHeight="1">
      <c r="A7" s="188"/>
      <c r="B7" s="206"/>
      <c r="C7" s="188"/>
      <c r="D7" s="188"/>
      <c r="E7" s="188"/>
      <c r="F7" s="188"/>
      <c r="G7" s="228"/>
      <c r="H7" s="228"/>
      <c r="I7" s="232"/>
      <c r="J7" s="89" t="s">
        <v>127</v>
      </c>
      <c r="K7" s="10" t="s">
        <v>128</v>
      </c>
      <c r="L7" s="10" t="s">
        <v>129</v>
      </c>
      <c r="AD7" s="90"/>
    </row>
    <row r="8" spans="1:30" ht="12" customHeight="1" thickBot="1">
      <c r="A8" s="11"/>
      <c r="B8" s="12">
        <v>1</v>
      </c>
      <c r="C8" s="13">
        <v>2</v>
      </c>
      <c r="D8" s="13">
        <v>3</v>
      </c>
      <c r="E8" s="13">
        <v>4</v>
      </c>
      <c r="F8" s="13">
        <v>5</v>
      </c>
      <c r="G8" s="13" t="s">
        <v>53</v>
      </c>
      <c r="H8" s="13">
        <v>7</v>
      </c>
      <c r="I8" s="91" t="s">
        <v>54</v>
      </c>
      <c r="J8" s="92">
        <v>9</v>
      </c>
      <c r="K8" s="14">
        <v>10</v>
      </c>
      <c r="L8" s="14">
        <v>11</v>
      </c>
      <c r="AD8" s="90"/>
    </row>
    <row r="9" spans="1:30" ht="12.75">
      <c r="A9" s="15" t="s">
        <v>15</v>
      </c>
      <c r="B9" s="16" t="s">
        <v>2</v>
      </c>
      <c r="C9" s="17"/>
      <c r="D9" s="103">
        <f aca="true" t="shared" si="0" ref="D9:L9">SUM(D10:D20)</f>
        <v>0</v>
      </c>
      <c r="E9" s="103">
        <f t="shared" si="0"/>
        <v>0</v>
      </c>
      <c r="F9" s="103">
        <f t="shared" si="0"/>
        <v>0</v>
      </c>
      <c r="G9" s="103">
        <f t="shared" si="0"/>
        <v>0</v>
      </c>
      <c r="H9" s="103">
        <f t="shared" si="0"/>
        <v>0</v>
      </c>
      <c r="I9" s="104">
        <f t="shared" si="0"/>
        <v>0</v>
      </c>
      <c r="J9" s="104">
        <f t="shared" si="0"/>
        <v>0</v>
      </c>
      <c r="K9" s="104">
        <f t="shared" si="0"/>
        <v>0</v>
      </c>
      <c r="L9" s="105">
        <f t="shared" si="0"/>
        <v>0</v>
      </c>
      <c r="AD9" s="90"/>
    </row>
    <row r="10" spans="1:30" ht="12.75">
      <c r="A10" s="18">
        <v>1</v>
      </c>
      <c r="B10" s="19" t="s">
        <v>115</v>
      </c>
      <c r="C10" s="20">
        <v>611100</v>
      </c>
      <c r="D10" s="93"/>
      <c r="E10" s="93"/>
      <c r="F10" s="93"/>
      <c r="G10" s="123">
        <f>SUM(H10:I10)</f>
        <v>0</v>
      </c>
      <c r="H10" s="93"/>
      <c r="I10" s="108">
        <f aca="true" t="shared" si="1" ref="I10:I20">SUM(J10:L10)</f>
        <v>0</v>
      </c>
      <c r="J10" s="21"/>
      <c r="K10" s="21"/>
      <c r="L10" s="22"/>
      <c r="AD10" s="90"/>
    </row>
    <row r="11" spans="1:30" ht="12.75">
      <c r="A11" s="24">
        <v>2</v>
      </c>
      <c r="B11" s="25" t="s">
        <v>99</v>
      </c>
      <c r="C11" s="26">
        <v>611200</v>
      </c>
      <c r="D11" s="94"/>
      <c r="E11" s="94"/>
      <c r="F11" s="94"/>
      <c r="G11" s="123">
        <f aca="true" t="shared" si="2" ref="G11:G27">SUM(H11:I11)</f>
        <v>0</v>
      </c>
      <c r="H11" s="94"/>
      <c r="I11" s="108">
        <f t="shared" si="1"/>
        <v>0</v>
      </c>
      <c r="J11" s="21"/>
      <c r="K11" s="21"/>
      <c r="L11" s="22"/>
      <c r="AD11" s="90"/>
    </row>
    <row r="12" spans="1:30" ht="12.75">
      <c r="A12" s="24">
        <v>3</v>
      </c>
      <c r="B12" s="25" t="s">
        <v>3</v>
      </c>
      <c r="C12" s="26">
        <v>613100</v>
      </c>
      <c r="D12" s="94"/>
      <c r="E12" s="94"/>
      <c r="F12" s="94"/>
      <c r="G12" s="123">
        <f t="shared" si="2"/>
        <v>0</v>
      </c>
      <c r="H12" s="94"/>
      <c r="I12" s="108">
        <f t="shared" si="1"/>
        <v>0</v>
      </c>
      <c r="J12" s="21"/>
      <c r="K12" s="21"/>
      <c r="L12" s="22"/>
      <c r="AD12" s="90"/>
    </row>
    <row r="13" spans="1:30" ht="12.75">
      <c r="A13" s="24">
        <v>4</v>
      </c>
      <c r="B13" s="25" t="s">
        <v>4</v>
      </c>
      <c r="C13" s="26">
        <v>613200</v>
      </c>
      <c r="D13" s="94"/>
      <c r="E13" s="94"/>
      <c r="F13" s="94"/>
      <c r="G13" s="123">
        <f t="shared" si="2"/>
        <v>0</v>
      </c>
      <c r="H13" s="94"/>
      <c r="I13" s="108">
        <f t="shared" si="1"/>
        <v>0</v>
      </c>
      <c r="J13" s="21"/>
      <c r="K13" s="21"/>
      <c r="L13" s="22"/>
      <c r="AD13" s="90"/>
    </row>
    <row r="14" spans="1:30" ht="12.75">
      <c r="A14" s="24">
        <v>5</v>
      </c>
      <c r="B14" s="25" t="s">
        <v>5</v>
      </c>
      <c r="C14" s="26">
        <v>613300</v>
      </c>
      <c r="D14" s="94"/>
      <c r="E14" s="94"/>
      <c r="F14" s="94"/>
      <c r="G14" s="123">
        <f t="shared" si="2"/>
        <v>0</v>
      </c>
      <c r="H14" s="94"/>
      <c r="I14" s="108">
        <f t="shared" si="1"/>
        <v>0</v>
      </c>
      <c r="J14" s="21"/>
      <c r="K14" s="21"/>
      <c r="L14" s="22"/>
      <c r="AD14" s="90"/>
    </row>
    <row r="15" spans="1:30" ht="12.75">
      <c r="A15" s="24">
        <v>6</v>
      </c>
      <c r="B15" s="25" t="s">
        <v>116</v>
      </c>
      <c r="C15" s="26">
        <v>613400</v>
      </c>
      <c r="D15" s="94"/>
      <c r="E15" s="94"/>
      <c r="F15" s="94"/>
      <c r="G15" s="123">
        <f t="shared" si="2"/>
        <v>0</v>
      </c>
      <c r="H15" s="94"/>
      <c r="I15" s="108">
        <f t="shared" si="1"/>
        <v>0</v>
      </c>
      <c r="J15" s="21"/>
      <c r="K15" s="21"/>
      <c r="L15" s="22"/>
      <c r="AD15" s="90"/>
    </row>
    <row r="16" spans="1:30" ht="12.75">
      <c r="A16" s="24">
        <v>7</v>
      </c>
      <c r="B16" s="25" t="s">
        <v>117</v>
      </c>
      <c r="C16" s="26">
        <v>613500</v>
      </c>
      <c r="D16" s="94"/>
      <c r="E16" s="94"/>
      <c r="F16" s="94"/>
      <c r="G16" s="123">
        <f t="shared" si="2"/>
        <v>0</v>
      </c>
      <c r="H16" s="94"/>
      <c r="I16" s="108">
        <f t="shared" si="1"/>
        <v>0</v>
      </c>
      <c r="J16" s="21"/>
      <c r="K16" s="21"/>
      <c r="L16" s="22"/>
      <c r="AD16" s="90"/>
    </row>
    <row r="17" spans="1:30" ht="12.75">
      <c r="A17" s="24">
        <v>8</v>
      </c>
      <c r="B17" s="25" t="s">
        <v>6</v>
      </c>
      <c r="C17" s="26">
        <v>613600</v>
      </c>
      <c r="D17" s="94"/>
      <c r="E17" s="94"/>
      <c r="F17" s="94"/>
      <c r="G17" s="123">
        <f t="shared" si="2"/>
        <v>0</v>
      </c>
      <c r="H17" s="94"/>
      <c r="I17" s="108">
        <f t="shared" si="1"/>
        <v>0</v>
      </c>
      <c r="J17" s="21"/>
      <c r="K17" s="21"/>
      <c r="L17" s="22"/>
      <c r="AD17" s="90"/>
    </row>
    <row r="18" spans="1:30" ht="12.75">
      <c r="A18" s="24">
        <v>9</v>
      </c>
      <c r="B18" s="25" t="s">
        <v>7</v>
      </c>
      <c r="C18" s="26">
        <v>613700</v>
      </c>
      <c r="D18" s="94"/>
      <c r="E18" s="94"/>
      <c r="F18" s="94"/>
      <c r="G18" s="123">
        <f t="shared" si="2"/>
        <v>0</v>
      </c>
      <c r="H18" s="94"/>
      <c r="I18" s="108">
        <f t="shared" si="1"/>
        <v>0</v>
      </c>
      <c r="J18" s="21"/>
      <c r="K18" s="21"/>
      <c r="L18" s="22"/>
      <c r="AD18" s="90"/>
    </row>
    <row r="19" spans="1:30" ht="12.75">
      <c r="A19" s="24">
        <v>10</v>
      </c>
      <c r="B19" s="25" t="s">
        <v>8</v>
      </c>
      <c r="C19" s="26">
        <v>613800</v>
      </c>
      <c r="D19" s="94"/>
      <c r="E19" s="94"/>
      <c r="F19" s="94"/>
      <c r="G19" s="123">
        <f t="shared" si="2"/>
        <v>0</v>
      </c>
      <c r="H19" s="94"/>
      <c r="I19" s="108">
        <f t="shared" si="1"/>
        <v>0</v>
      </c>
      <c r="J19" s="21"/>
      <c r="K19" s="21"/>
      <c r="L19" s="22"/>
      <c r="AD19" s="90"/>
    </row>
    <row r="20" spans="1:30" ht="12.75">
      <c r="A20" s="24">
        <v>11</v>
      </c>
      <c r="B20" s="25" t="s">
        <v>9</v>
      </c>
      <c r="C20" s="26">
        <v>613900</v>
      </c>
      <c r="D20" s="94"/>
      <c r="E20" s="94"/>
      <c r="F20" s="94"/>
      <c r="G20" s="123">
        <f t="shared" si="2"/>
        <v>0</v>
      </c>
      <c r="H20" s="94"/>
      <c r="I20" s="108">
        <f t="shared" si="1"/>
        <v>0</v>
      </c>
      <c r="J20" s="21"/>
      <c r="K20" s="21"/>
      <c r="L20" s="22"/>
      <c r="AD20" s="90"/>
    </row>
    <row r="21" spans="1:30" ht="12.75">
      <c r="A21" s="27" t="s">
        <v>20</v>
      </c>
      <c r="B21" s="28" t="s">
        <v>10</v>
      </c>
      <c r="C21" s="29"/>
      <c r="D21" s="107">
        <f aca="true" t="shared" si="3" ref="D21:L21">SUM(D22:D26)</f>
        <v>0</v>
      </c>
      <c r="E21" s="107">
        <f t="shared" si="3"/>
        <v>0</v>
      </c>
      <c r="F21" s="107">
        <f t="shared" si="3"/>
        <v>0</v>
      </c>
      <c r="G21" s="107">
        <f t="shared" si="3"/>
        <v>0</v>
      </c>
      <c r="H21" s="107">
        <f t="shared" si="3"/>
        <v>0</v>
      </c>
      <c r="I21" s="104">
        <f t="shared" si="3"/>
        <v>0</v>
      </c>
      <c r="J21" s="104">
        <f t="shared" si="3"/>
        <v>0</v>
      </c>
      <c r="K21" s="104">
        <f t="shared" si="3"/>
        <v>0</v>
      </c>
      <c r="L21" s="105">
        <f t="shared" si="3"/>
        <v>0</v>
      </c>
      <c r="AD21" s="90"/>
    </row>
    <row r="22" spans="1:30" s="96" customFormat="1" ht="12.75">
      <c r="A22" s="31">
        <v>1</v>
      </c>
      <c r="B22" s="19" t="s">
        <v>118</v>
      </c>
      <c r="C22" s="32">
        <v>821100</v>
      </c>
      <c r="D22" s="95"/>
      <c r="E22" s="95"/>
      <c r="F22" s="95"/>
      <c r="G22" s="123">
        <f t="shared" si="2"/>
        <v>0</v>
      </c>
      <c r="H22" s="95"/>
      <c r="I22" s="108">
        <f aca="true" t="shared" si="4" ref="I22:I27">SUM(J22:L22)</f>
        <v>0</v>
      </c>
      <c r="J22" s="21"/>
      <c r="K22" s="21"/>
      <c r="L22" s="22"/>
      <c r="AD22" s="97"/>
    </row>
    <row r="23" spans="1:30" ht="12.75">
      <c r="A23" s="31">
        <v>2</v>
      </c>
      <c r="B23" s="19" t="s">
        <v>119</v>
      </c>
      <c r="C23" s="32">
        <v>821200</v>
      </c>
      <c r="D23" s="95"/>
      <c r="E23" s="95"/>
      <c r="F23" s="95"/>
      <c r="G23" s="123">
        <f t="shared" si="2"/>
        <v>0</v>
      </c>
      <c r="H23" s="95"/>
      <c r="I23" s="108">
        <f t="shared" si="4"/>
        <v>0</v>
      </c>
      <c r="J23" s="21"/>
      <c r="K23" s="21"/>
      <c r="L23" s="22"/>
      <c r="AD23" s="90"/>
    </row>
    <row r="24" spans="1:30" ht="12.75">
      <c r="A24" s="31">
        <v>3</v>
      </c>
      <c r="B24" s="19" t="s">
        <v>120</v>
      </c>
      <c r="C24" s="32">
        <v>821300</v>
      </c>
      <c r="D24" s="95"/>
      <c r="E24" s="95"/>
      <c r="F24" s="95"/>
      <c r="G24" s="123">
        <f t="shared" si="2"/>
        <v>0</v>
      </c>
      <c r="H24" s="95"/>
      <c r="I24" s="108">
        <f t="shared" si="4"/>
        <v>0</v>
      </c>
      <c r="J24" s="21"/>
      <c r="K24" s="21"/>
      <c r="L24" s="22"/>
      <c r="AD24" s="90"/>
    </row>
    <row r="25" spans="1:30" ht="12.75">
      <c r="A25" s="31">
        <v>4</v>
      </c>
      <c r="B25" s="19" t="s">
        <v>121</v>
      </c>
      <c r="C25" s="32">
        <v>821400</v>
      </c>
      <c r="D25" s="95"/>
      <c r="E25" s="95"/>
      <c r="F25" s="95"/>
      <c r="G25" s="123">
        <f t="shared" si="2"/>
        <v>0</v>
      </c>
      <c r="H25" s="95"/>
      <c r="I25" s="108">
        <f t="shared" si="4"/>
        <v>0</v>
      </c>
      <c r="J25" s="21"/>
      <c r="K25" s="21"/>
      <c r="L25" s="22"/>
      <c r="AD25" s="90"/>
    </row>
    <row r="26" spans="1:30" ht="12.75">
      <c r="A26" s="31">
        <v>5</v>
      </c>
      <c r="B26" s="19" t="s">
        <v>122</v>
      </c>
      <c r="C26" s="32">
        <v>821600</v>
      </c>
      <c r="D26" s="95"/>
      <c r="E26" s="95"/>
      <c r="F26" s="95"/>
      <c r="G26" s="123">
        <f t="shared" si="2"/>
        <v>0</v>
      </c>
      <c r="H26" s="95"/>
      <c r="I26" s="108">
        <f t="shared" si="4"/>
        <v>0</v>
      </c>
      <c r="J26" s="21"/>
      <c r="K26" s="21"/>
      <c r="L26" s="22"/>
      <c r="AD26" s="90"/>
    </row>
    <row r="27" spans="1:30" ht="12.75">
      <c r="A27" s="27" t="s">
        <v>26</v>
      </c>
      <c r="B27" s="28" t="s">
        <v>11</v>
      </c>
      <c r="C27" s="33">
        <v>614000</v>
      </c>
      <c r="D27" s="99"/>
      <c r="E27" s="99"/>
      <c r="F27" s="99"/>
      <c r="G27" s="124">
        <f t="shared" si="2"/>
        <v>0</v>
      </c>
      <c r="H27" s="99"/>
      <c r="I27" s="109">
        <f t="shared" si="4"/>
        <v>0</v>
      </c>
      <c r="J27" s="34"/>
      <c r="K27" s="34"/>
      <c r="L27" s="35"/>
      <c r="AD27" s="90"/>
    </row>
    <row r="28" spans="1:30" s="96" customFormat="1" ht="13.5" thickBot="1">
      <c r="A28" s="36"/>
      <c r="B28" s="37" t="s">
        <v>123</v>
      </c>
      <c r="C28" s="46"/>
      <c r="D28" s="111">
        <f>D9+D21+D27</f>
        <v>0</v>
      </c>
      <c r="E28" s="111">
        <f>E9+E21+E27</f>
        <v>0</v>
      </c>
      <c r="F28" s="111">
        <f>F9+F21+F27</f>
        <v>0</v>
      </c>
      <c r="G28" s="111">
        <f>G9+G21+G27</f>
        <v>0</v>
      </c>
      <c r="H28" s="111">
        <f>H9+H21+H27</f>
        <v>0</v>
      </c>
      <c r="I28" s="112">
        <f>SUM(I9,I21,I27)</f>
        <v>0</v>
      </c>
      <c r="J28" s="112">
        <f>SUM(J9,J21,J27)</f>
        <v>0</v>
      </c>
      <c r="K28" s="112">
        <f>SUM(K9,K21,K27)</f>
        <v>0</v>
      </c>
      <c r="L28" s="113">
        <f>SUM(L9,L21,L27)</f>
        <v>0</v>
      </c>
      <c r="AD28" s="97"/>
    </row>
    <row r="29" spans="1:12" ht="12.75" hidden="1">
      <c r="A29" s="40" t="s">
        <v>29</v>
      </c>
      <c r="B29" s="41" t="s">
        <v>30</v>
      </c>
      <c r="C29" s="42"/>
      <c r="D29" s="82"/>
      <c r="E29" s="82"/>
      <c r="F29" s="82"/>
      <c r="G29" s="117">
        <f>+'[1]RASHODI PO KORIS cl 3'!I98</f>
        <v>16689218</v>
      </c>
      <c r="H29" s="100"/>
      <c r="I29" s="100"/>
      <c r="J29" s="100"/>
      <c r="K29" s="100"/>
      <c r="L29" s="100"/>
    </row>
    <row r="30" spans="1:12" ht="12.75" hidden="1">
      <c r="A30" s="27" t="s">
        <v>31</v>
      </c>
      <c r="B30" s="28" t="s">
        <v>12</v>
      </c>
      <c r="C30" s="29"/>
      <c r="D30" s="83"/>
      <c r="E30" s="83"/>
      <c r="F30" s="83"/>
      <c r="G30" s="118" t="e">
        <f>SUM(I28+#REF!+G29)</f>
        <v>#REF!</v>
      </c>
      <c r="H30" s="44"/>
      <c r="I30" s="44"/>
      <c r="J30" s="44"/>
      <c r="K30" s="44"/>
      <c r="L30" s="44"/>
    </row>
    <row r="31" spans="1:12" ht="12.75" hidden="1">
      <c r="A31" s="27" t="s">
        <v>32</v>
      </c>
      <c r="B31" s="28" t="s">
        <v>33</v>
      </c>
      <c r="C31" s="29"/>
      <c r="D31" s="83"/>
      <c r="E31" s="83"/>
      <c r="F31" s="83"/>
      <c r="G31" s="119">
        <f>+'[1]PRIHODI cl 2'!F66</f>
        <v>261930718</v>
      </c>
      <c r="H31" s="45"/>
      <c r="I31" s="45"/>
      <c r="J31" s="45"/>
      <c r="K31" s="45"/>
      <c r="L31" s="45"/>
    </row>
    <row r="32" spans="1:12" ht="14.25" customHeight="1" hidden="1">
      <c r="A32" s="36" t="s">
        <v>34</v>
      </c>
      <c r="B32" s="37" t="s">
        <v>35</v>
      </c>
      <c r="C32" s="46"/>
      <c r="D32" s="84"/>
      <c r="E32" s="84"/>
      <c r="F32" s="84"/>
      <c r="G32" s="112" t="e">
        <f>SUM(G30+G31)</f>
        <v>#REF!</v>
      </c>
      <c r="H32" s="39"/>
      <c r="I32" s="39"/>
      <c r="J32" s="39"/>
      <c r="K32" s="39"/>
      <c r="L32" s="39"/>
    </row>
    <row r="33" spans="1:12" ht="15" customHeight="1" hidden="1">
      <c r="A33" s="47"/>
      <c r="B33" s="48"/>
      <c r="C33" s="47"/>
      <c r="D33" s="47"/>
      <c r="E33" s="47"/>
      <c r="F33" s="47"/>
      <c r="G33" s="49"/>
      <c r="H33" s="49"/>
      <c r="I33" s="49"/>
      <c r="J33" s="49"/>
      <c r="K33" s="49"/>
      <c r="L33" s="49"/>
    </row>
    <row r="34" spans="1:12" ht="15" customHeight="1" hidden="1">
      <c r="A34" s="50"/>
      <c r="B34" s="51"/>
      <c r="C34" s="50"/>
      <c r="D34" s="50"/>
      <c r="E34" s="50"/>
      <c r="F34" s="50"/>
      <c r="G34" s="52"/>
      <c r="H34" s="52"/>
      <c r="I34" s="52"/>
      <c r="J34" s="52"/>
      <c r="K34" s="52"/>
      <c r="L34" s="52"/>
    </row>
    <row r="35" spans="1:12" ht="15" customHeight="1" hidden="1">
      <c r="A35" s="218" t="s">
        <v>36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</row>
    <row r="36" spans="1:12" ht="15" customHeight="1" hidden="1">
      <c r="A36" s="219" t="s">
        <v>37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</row>
    <row r="37" ht="15" customHeight="1" hidden="1"/>
    <row r="38" spans="1:12" ht="7.5" customHeight="1" hidden="1">
      <c r="A38" s="204" t="s">
        <v>13</v>
      </c>
      <c r="B38" s="189" t="s">
        <v>0</v>
      </c>
      <c r="C38" s="204" t="s">
        <v>14</v>
      </c>
      <c r="D38" s="4"/>
      <c r="E38" s="4"/>
      <c r="F38" s="4"/>
      <c r="G38" s="204" t="s">
        <v>1</v>
      </c>
      <c r="H38" s="4"/>
      <c r="I38" s="4"/>
      <c r="J38" s="4"/>
      <c r="K38" s="4"/>
      <c r="L38" s="4"/>
    </row>
    <row r="39" spans="1:12" ht="12.75" customHeight="1" hidden="1">
      <c r="A39" s="190"/>
      <c r="B39" s="205"/>
      <c r="C39" s="190"/>
      <c r="D39" s="6"/>
      <c r="E39" s="6"/>
      <c r="F39" s="6"/>
      <c r="G39" s="190"/>
      <c r="H39" s="6"/>
      <c r="I39" s="6"/>
      <c r="J39" s="6"/>
      <c r="K39" s="6"/>
      <c r="L39" s="6"/>
    </row>
    <row r="40" spans="1:12" ht="12.75" customHeight="1" hidden="1">
      <c r="A40" s="188"/>
      <c r="B40" s="206"/>
      <c r="C40" s="188"/>
      <c r="D40" s="8"/>
      <c r="E40" s="8"/>
      <c r="F40" s="8"/>
      <c r="G40" s="188"/>
      <c r="H40" s="8"/>
      <c r="I40" s="8"/>
      <c r="J40" s="8"/>
      <c r="K40" s="8"/>
      <c r="L40" s="8"/>
    </row>
    <row r="41" spans="1:12" ht="15" customHeight="1" hidden="1">
      <c r="A41" s="11"/>
      <c r="B41" s="53">
        <v>1</v>
      </c>
      <c r="C41" s="11">
        <v>2</v>
      </c>
      <c r="D41" s="11"/>
      <c r="E41" s="11"/>
      <c r="F41" s="11"/>
      <c r="G41" s="53">
        <v>5</v>
      </c>
      <c r="H41" s="53"/>
      <c r="I41" s="53"/>
      <c r="J41" s="53"/>
      <c r="K41" s="53"/>
      <c r="L41" s="53"/>
    </row>
    <row r="42" spans="1:12" ht="12.75" hidden="1">
      <c r="A42" s="54" t="s">
        <v>15</v>
      </c>
      <c r="B42" s="55" t="s">
        <v>38</v>
      </c>
      <c r="C42" s="56"/>
      <c r="D42" s="85"/>
      <c r="E42" s="85"/>
      <c r="F42" s="85"/>
      <c r="G42" s="120">
        <f>+'[1]PRIHODI cl 2'!F67</f>
        <v>1186357560</v>
      </c>
      <c r="H42" s="57"/>
      <c r="I42" s="57"/>
      <c r="J42" s="57"/>
      <c r="K42" s="57"/>
      <c r="L42" s="57"/>
    </row>
    <row r="43" spans="1:12" ht="14.25" customHeight="1" hidden="1">
      <c r="A43" s="54" t="s">
        <v>20</v>
      </c>
      <c r="B43" s="55" t="s">
        <v>35</v>
      </c>
      <c r="C43" s="56"/>
      <c r="D43" s="85"/>
      <c r="E43" s="85"/>
      <c r="F43" s="85"/>
      <c r="G43" s="120" t="e">
        <f>+G32</f>
        <v>#REF!</v>
      </c>
      <c r="H43" s="57"/>
      <c r="I43" s="57"/>
      <c r="J43" s="57"/>
      <c r="K43" s="57"/>
      <c r="L43" s="57"/>
    </row>
    <row r="44" spans="1:12" ht="13.5" hidden="1" thickBot="1">
      <c r="A44" s="36"/>
      <c r="B44" s="37" t="s">
        <v>39</v>
      </c>
      <c r="C44" s="46"/>
      <c r="D44" s="84"/>
      <c r="E44" s="84"/>
      <c r="F44" s="84"/>
      <c r="G44" s="113" t="e">
        <f>+G42-G43</f>
        <v>#REF!</v>
      </c>
      <c r="H44" s="57"/>
      <c r="I44" s="57"/>
      <c r="J44" s="57"/>
      <c r="K44" s="57"/>
      <c r="L44" s="57"/>
    </row>
    <row r="45" ht="12.75" hidden="1"/>
    <row r="46" spans="1:12" ht="12.75" hidden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</row>
    <row r="47" spans="1:12" ht="12.75" hidden="1">
      <c r="A47" s="58"/>
      <c r="B47" s="58"/>
      <c r="C47" s="58"/>
      <c r="D47" s="58"/>
      <c r="E47" s="58"/>
      <c r="F47" s="58"/>
      <c r="G47" s="121">
        <f>1186561263</f>
        <v>1186561263</v>
      </c>
      <c r="H47" s="59"/>
      <c r="I47" s="59"/>
      <c r="J47" s="59"/>
      <c r="K47" s="59"/>
      <c r="L47" s="59"/>
    </row>
    <row r="48" spans="1:12" ht="12.75" hidden="1">
      <c r="A48" s="58"/>
      <c r="B48" s="58"/>
      <c r="C48" s="58"/>
      <c r="D48" s="58"/>
      <c r="E48" s="58"/>
      <c r="F48" s="58"/>
      <c r="G48" s="122">
        <f>+G47-1186357560</f>
        <v>203703</v>
      </c>
      <c r="H48" s="60"/>
      <c r="I48" s="60"/>
      <c r="J48" s="60"/>
      <c r="K48" s="60"/>
      <c r="L48" s="60"/>
    </row>
    <row r="49" spans="7:12" ht="12.75" hidden="1">
      <c r="G49" s="61"/>
      <c r="H49" s="61"/>
      <c r="I49" s="61"/>
      <c r="J49" s="61"/>
      <c r="K49" s="61"/>
      <c r="L49" s="61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4" spans="11:12" ht="12.75">
      <c r="K64" s="101"/>
      <c r="L64" s="102"/>
    </row>
    <row r="65" spans="9:12" ht="12.75">
      <c r="I65" s="64"/>
      <c r="J65" s="64"/>
      <c r="K65" s="64"/>
      <c r="L65" s="64"/>
    </row>
    <row r="66" spans="7:11" ht="15.75">
      <c r="G66" s="65" t="s">
        <v>60</v>
      </c>
      <c r="J66" s="66" t="s">
        <v>111</v>
      </c>
      <c r="K66" s="66"/>
    </row>
  </sheetData>
  <sheetProtection password="DDB3" sheet="1"/>
  <mergeCells count="21">
    <mergeCell ref="A1:B1"/>
    <mergeCell ref="C1:L1"/>
    <mergeCell ref="A4:C4"/>
    <mergeCell ref="A2:L3"/>
    <mergeCell ref="G4:L4"/>
    <mergeCell ref="J5:L6"/>
    <mergeCell ref="A5:A7"/>
    <mergeCell ref="B5:B7"/>
    <mergeCell ref="D5:D7"/>
    <mergeCell ref="A35:L35"/>
    <mergeCell ref="C5:C7"/>
    <mergeCell ref="G5:G7"/>
    <mergeCell ref="H5:H7"/>
    <mergeCell ref="I5:I7"/>
    <mergeCell ref="F5:F7"/>
    <mergeCell ref="E5:E7"/>
    <mergeCell ref="A36:L36"/>
    <mergeCell ref="A38:A40"/>
    <mergeCell ref="B38:B40"/>
    <mergeCell ref="C38:C40"/>
    <mergeCell ref="G38:G40"/>
  </mergeCells>
  <printOptions/>
  <pageMargins left="0.4724409448818898" right="0.4724409448818898" top="0.5905511811023623" bottom="0.7480314960629921" header="0.35433070866141736" footer="0.31496062992125984"/>
  <pageSetup horizontalDpi="600" verticalDpi="600" orientation="landscape" scale="8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66"/>
  <sheetViews>
    <sheetView zoomScalePageLayoutView="0" workbookViewId="0" topLeftCell="A4">
      <selection activeCell="F24" sqref="F24"/>
    </sheetView>
  </sheetViews>
  <sheetFormatPr defaultColWidth="9.140625" defaultRowHeight="12.75"/>
  <cols>
    <col min="1" max="1" width="3.00390625" style="7" customWidth="1"/>
    <col min="2" max="2" width="35.7109375" style="7" customWidth="1"/>
    <col min="3" max="3" width="6.7109375" style="7" customWidth="1"/>
    <col min="4" max="4" width="9.7109375" style="7" customWidth="1"/>
    <col min="5" max="5" width="12.7109375" style="7" customWidth="1"/>
    <col min="6" max="6" width="9.7109375" style="7" customWidth="1"/>
    <col min="7" max="7" width="16.7109375" style="7" customWidth="1"/>
    <col min="8" max="9" width="16.57421875" style="7" customWidth="1"/>
    <col min="10" max="12" width="9.7109375" style="7" customWidth="1"/>
    <col min="13" max="16" width="15.00390625" style="7" customWidth="1"/>
    <col min="17" max="30" width="9.140625" style="7" customWidth="1"/>
    <col min="31" max="16384" width="8.8515625" style="7" customWidth="1"/>
  </cols>
  <sheetData>
    <row r="1" spans="1:12" s="2" customFormat="1" ht="33" customHeight="1">
      <c r="A1" s="199" t="s">
        <v>56</v>
      </c>
      <c r="B1" s="199"/>
      <c r="C1" s="220" t="str">
        <f>'Tabela 1'!C1:J1</f>
        <v>____________________________________________________________________________</v>
      </c>
      <c r="D1" s="220"/>
      <c r="E1" s="220"/>
      <c r="F1" s="220"/>
      <c r="G1" s="220"/>
      <c r="H1" s="220"/>
      <c r="I1" s="220"/>
      <c r="J1" s="220"/>
      <c r="K1" s="220"/>
      <c r="L1" s="220"/>
    </row>
    <row r="2" spans="1:12" s="2" customFormat="1" ht="26.25" customHeight="1">
      <c r="A2" s="201" t="s">
        <v>136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s="2" customFormat="1" ht="9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s="3" customFormat="1" ht="16.5" customHeight="1" thickBot="1">
      <c r="A4" s="240" t="s">
        <v>58</v>
      </c>
      <c r="B4" s="240"/>
      <c r="C4" s="240"/>
      <c r="D4" s="240"/>
      <c r="E4" s="239" t="s">
        <v>59</v>
      </c>
      <c r="F4" s="239"/>
      <c r="G4" s="239"/>
      <c r="H4" s="239"/>
      <c r="I4" s="239"/>
      <c r="J4" s="239"/>
      <c r="K4" s="239"/>
      <c r="L4" s="239"/>
    </row>
    <row r="5" spans="1:33" s="2" customFormat="1" ht="12.75" customHeight="1">
      <c r="A5" s="204" t="s">
        <v>13</v>
      </c>
      <c r="B5" s="189" t="s">
        <v>0</v>
      </c>
      <c r="C5" s="204" t="s">
        <v>14</v>
      </c>
      <c r="D5" s="204" t="s">
        <v>133</v>
      </c>
      <c r="E5" s="204" t="s">
        <v>137</v>
      </c>
      <c r="F5" s="204" t="s">
        <v>55</v>
      </c>
      <c r="G5" s="226" t="s">
        <v>131</v>
      </c>
      <c r="H5" s="226" t="s">
        <v>130</v>
      </c>
      <c r="I5" s="230" t="s">
        <v>113</v>
      </c>
      <c r="J5" s="233" t="s">
        <v>51</v>
      </c>
      <c r="K5" s="234"/>
      <c r="L5" s="235"/>
      <c r="AF5" s="3"/>
      <c r="AG5" s="3"/>
    </row>
    <row r="6" spans="1:33" s="5" customFormat="1" ht="60" customHeight="1" thickBot="1">
      <c r="A6" s="190"/>
      <c r="B6" s="205"/>
      <c r="C6" s="190"/>
      <c r="D6" s="190"/>
      <c r="E6" s="190"/>
      <c r="F6" s="190"/>
      <c r="G6" s="227"/>
      <c r="H6" s="227"/>
      <c r="I6" s="231"/>
      <c r="J6" s="236"/>
      <c r="K6" s="237"/>
      <c r="L6" s="238"/>
      <c r="AF6" s="3"/>
      <c r="AG6" s="3"/>
    </row>
    <row r="7" spans="1:33" ht="19.5" customHeight="1">
      <c r="A7" s="188"/>
      <c r="B7" s="206"/>
      <c r="C7" s="188"/>
      <c r="D7" s="188"/>
      <c r="E7" s="188"/>
      <c r="F7" s="188"/>
      <c r="G7" s="228"/>
      <c r="H7" s="228"/>
      <c r="I7" s="232"/>
      <c r="J7" s="89" t="s">
        <v>127</v>
      </c>
      <c r="K7" s="10" t="s">
        <v>128</v>
      </c>
      <c r="L7" s="10" t="s">
        <v>129</v>
      </c>
      <c r="AF7" s="3"/>
      <c r="AG7" s="3"/>
    </row>
    <row r="8" spans="1:33" ht="12" customHeight="1" thickBot="1">
      <c r="A8" s="11"/>
      <c r="B8" s="12">
        <v>1</v>
      </c>
      <c r="C8" s="13">
        <v>2</v>
      </c>
      <c r="D8" s="13">
        <v>3</v>
      </c>
      <c r="E8" s="13">
        <v>4</v>
      </c>
      <c r="F8" s="13">
        <v>5</v>
      </c>
      <c r="G8" s="13" t="s">
        <v>53</v>
      </c>
      <c r="H8" s="13">
        <v>7</v>
      </c>
      <c r="I8" s="91" t="s">
        <v>54</v>
      </c>
      <c r="J8" s="92">
        <v>9</v>
      </c>
      <c r="K8" s="14">
        <v>10</v>
      </c>
      <c r="L8" s="14">
        <v>11</v>
      </c>
      <c r="AF8" s="3"/>
      <c r="AG8" s="3"/>
    </row>
    <row r="9" spans="1:33" ht="16.5">
      <c r="A9" s="15" t="s">
        <v>15</v>
      </c>
      <c r="B9" s="16" t="s">
        <v>2</v>
      </c>
      <c r="C9" s="17"/>
      <c r="D9" s="104">
        <f aca="true" t="shared" si="0" ref="D9:L9">SUM(D10:D20)</f>
        <v>0</v>
      </c>
      <c r="E9" s="104">
        <f t="shared" si="0"/>
        <v>0</v>
      </c>
      <c r="F9" s="104">
        <f t="shared" si="0"/>
        <v>0</v>
      </c>
      <c r="G9" s="104">
        <f t="shared" si="0"/>
        <v>0</v>
      </c>
      <c r="H9" s="104">
        <f t="shared" si="0"/>
        <v>0</v>
      </c>
      <c r="I9" s="104">
        <f t="shared" si="0"/>
        <v>0</v>
      </c>
      <c r="J9" s="104">
        <f t="shared" si="0"/>
        <v>0</v>
      </c>
      <c r="K9" s="104">
        <f t="shared" si="0"/>
        <v>0</v>
      </c>
      <c r="L9" s="105">
        <f t="shared" si="0"/>
        <v>0</v>
      </c>
      <c r="AF9" s="3"/>
      <c r="AG9" s="3"/>
    </row>
    <row r="10" spans="1:33" ht="16.5">
      <c r="A10" s="18">
        <v>1</v>
      </c>
      <c r="B10" s="19" t="s">
        <v>115</v>
      </c>
      <c r="C10" s="20">
        <v>611100</v>
      </c>
      <c r="D10" s="21"/>
      <c r="E10" s="21"/>
      <c r="F10" s="21"/>
      <c r="G10" s="21"/>
      <c r="H10" s="21"/>
      <c r="I10" s="108">
        <f aca="true" t="shared" si="1" ref="I10:I26">SUM(J10:L10)</f>
        <v>0</v>
      </c>
      <c r="J10" s="21"/>
      <c r="K10" s="21"/>
      <c r="L10" s="22"/>
      <c r="AF10" s="3"/>
      <c r="AG10" s="3"/>
    </row>
    <row r="11" spans="1:33" ht="16.5">
      <c r="A11" s="24">
        <v>2</v>
      </c>
      <c r="B11" s="25" t="s">
        <v>99</v>
      </c>
      <c r="C11" s="26">
        <v>611200</v>
      </c>
      <c r="D11" s="21"/>
      <c r="E11" s="21"/>
      <c r="F11" s="21"/>
      <c r="G11" s="21"/>
      <c r="H11" s="21"/>
      <c r="I11" s="108">
        <f t="shared" si="1"/>
        <v>0</v>
      </c>
      <c r="J11" s="21"/>
      <c r="K11" s="21"/>
      <c r="L11" s="22"/>
      <c r="AF11" s="3"/>
      <c r="AG11" s="3"/>
    </row>
    <row r="12" spans="1:33" ht="16.5">
      <c r="A12" s="24">
        <v>3</v>
      </c>
      <c r="B12" s="25" t="s">
        <v>3</v>
      </c>
      <c r="C12" s="26">
        <v>613100</v>
      </c>
      <c r="D12" s="21"/>
      <c r="E12" s="21"/>
      <c r="F12" s="21"/>
      <c r="G12" s="21"/>
      <c r="H12" s="21"/>
      <c r="I12" s="108">
        <f t="shared" si="1"/>
        <v>0</v>
      </c>
      <c r="J12" s="21"/>
      <c r="K12" s="21"/>
      <c r="L12" s="22"/>
      <c r="AF12" s="3"/>
      <c r="AG12" s="3"/>
    </row>
    <row r="13" spans="1:33" ht="16.5">
      <c r="A13" s="24">
        <v>4</v>
      </c>
      <c r="B13" s="25" t="s">
        <v>4</v>
      </c>
      <c r="C13" s="26">
        <v>613200</v>
      </c>
      <c r="D13" s="21"/>
      <c r="E13" s="21"/>
      <c r="F13" s="21"/>
      <c r="G13" s="21"/>
      <c r="H13" s="21"/>
      <c r="I13" s="108">
        <f t="shared" si="1"/>
        <v>0</v>
      </c>
      <c r="J13" s="21"/>
      <c r="K13" s="21"/>
      <c r="L13" s="22"/>
      <c r="AF13" s="3"/>
      <c r="AG13" s="3"/>
    </row>
    <row r="14" spans="1:33" ht="16.5">
      <c r="A14" s="24">
        <v>5</v>
      </c>
      <c r="B14" s="25" t="s">
        <v>5</v>
      </c>
      <c r="C14" s="26">
        <v>613300</v>
      </c>
      <c r="D14" s="21"/>
      <c r="E14" s="21"/>
      <c r="F14" s="21"/>
      <c r="G14" s="21"/>
      <c r="H14" s="21"/>
      <c r="I14" s="108">
        <f t="shared" si="1"/>
        <v>0</v>
      </c>
      <c r="J14" s="21"/>
      <c r="K14" s="21"/>
      <c r="L14" s="22"/>
      <c r="AF14" s="3"/>
      <c r="AG14" s="3"/>
    </row>
    <row r="15" spans="1:33" ht="16.5">
      <c r="A15" s="24">
        <v>6</v>
      </c>
      <c r="B15" s="25" t="s">
        <v>116</v>
      </c>
      <c r="C15" s="26">
        <v>613400</v>
      </c>
      <c r="D15" s="21"/>
      <c r="E15" s="21"/>
      <c r="F15" s="21"/>
      <c r="G15" s="21"/>
      <c r="H15" s="21"/>
      <c r="I15" s="108">
        <f t="shared" si="1"/>
        <v>0</v>
      </c>
      <c r="J15" s="21"/>
      <c r="K15" s="21"/>
      <c r="L15" s="22"/>
      <c r="AF15" s="3"/>
      <c r="AG15" s="3"/>
    </row>
    <row r="16" spans="1:33" ht="16.5">
      <c r="A16" s="24">
        <v>7</v>
      </c>
      <c r="B16" s="25" t="s">
        <v>117</v>
      </c>
      <c r="C16" s="26">
        <v>613500</v>
      </c>
      <c r="D16" s="21"/>
      <c r="E16" s="21"/>
      <c r="F16" s="21"/>
      <c r="G16" s="21"/>
      <c r="H16" s="21"/>
      <c r="I16" s="108">
        <f t="shared" si="1"/>
        <v>0</v>
      </c>
      <c r="J16" s="21"/>
      <c r="K16" s="21"/>
      <c r="L16" s="22"/>
      <c r="AF16" s="3"/>
      <c r="AG16" s="3"/>
    </row>
    <row r="17" spans="1:33" ht="16.5">
      <c r="A17" s="24">
        <v>8</v>
      </c>
      <c r="B17" s="25" t="s">
        <v>6</v>
      </c>
      <c r="C17" s="26">
        <v>613600</v>
      </c>
      <c r="D17" s="21"/>
      <c r="E17" s="21"/>
      <c r="F17" s="21"/>
      <c r="G17" s="21"/>
      <c r="H17" s="21"/>
      <c r="I17" s="108">
        <f t="shared" si="1"/>
        <v>0</v>
      </c>
      <c r="J17" s="21"/>
      <c r="K17" s="21"/>
      <c r="L17" s="22"/>
      <c r="AF17" s="3"/>
      <c r="AG17" s="3"/>
    </row>
    <row r="18" spans="1:33" ht="16.5">
      <c r="A18" s="24">
        <v>9</v>
      </c>
      <c r="B18" s="25" t="s">
        <v>7</v>
      </c>
      <c r="C18" s="26">
        <v>613700</v>
      </c>
      <c r="D18" s="21"/>
      <c r="E18" s="21"/>
      <c r="F18" s="21"/>
      <c r="G18" s="21"/>
      <c r="H18" s="21"/>
      <c r="I18" s="108">
        <f t="shared" si="1"/>
        <v>0</v>
      </c>
      <c r="J18" s="21"/>
      <c r="K18" s="21"/>
      <c r="L18" s="22"/>
      <c r="AF18" s="3"/>
      <c r="AG18" s="3"/>
    </row>
    <row r="19" spans="1:33" ht="16.5">
      <c r="A19" s="24">
        <v>10</v>
      </c>
      <c r="B19" s="25" t="s">
        <v>8</v>
      </c>
      <c r="C19" s="26">
        <v>613800</v>
      </c>
      <c r="D19" s="21"/>
      <c r="E19" s="21"/>
      <c r="F19" s="21"/>
      <c r="G19" s="21"/>
      <c r="H19" s="21"/>
      <c r="I19" s="108">
        <f t="shared" si="1"/>
        <v>0</v>
      </c>
      <c r="J19" s="21"/>
      <c r="K19" s="21"/>
      <c r="L19" s="22"/>
      <c r="AF19" s="3"/>
      <c r="AG19" s="3"/>
    </row>
    <row r="20" spans="1:33" ht="16.5">
      <c r="A20" s="24">
        <v>11</v>
      </c>
      <c r="B20" s="25" t="s">
        <v>9</v>
      </c>
      <c r="C20" s="26">
        <v>613900</v>
      </c>
      <c r="D20" s="21"/>
      <c r="E20" s="21"/>
      <c r="F20" s="21"/>
      <c r="G20" s="21"/>
      <c r="H20" s="21"/>
      <c r="I20" s="108">
        <f t="shared" si="1"/>
        <v>0</v>
      </c>
      <c r="J20" s="21"/>
      <c r="K20" s="21"/>
      <c r="L20" s="22"/>
      <c r="AF20" s="3"/>
      <c r="AG20" s="3"/>
    </row>
    <row r="21" spans="1:33" ht="16.5">
      <c r="A21" s="27" t="s">
        <v>20</v>
      </c>
      <c r="B21" s="28" t="s">
        <v>10</v>
      </c>
      <c r="C21" s="29"/>
      <c r="D21" s="106">
        <f aca="true" t="shared" si="2" ref="D21:L21">SUM(D22:D26)</f>
        <v>0</v>
      </c>
      <c r="E21" s="106">
        <f t="shared" si="2"/>
        <v>0</v>
      </c>
      <c r="F21" s="106">
        <f t="shared" si="2"/>
        <v>0</v>
      </c>
      <c r="G21" s="106">
        <f t="shared" si="2"/>
        <v>0</v>
      </c>
      <c r="H21" s="107">
        <f t="shared" si="2"/>
        <v>0</v>
      </c>
      <c r="I21" s="104">
        <f t="shared" si="2"/>
        <v>0</v>
      </c>
      <c r="J21" s="104">
        <f t="shared" si="2"/>
        <v>0</v>
      </c>
      <c r="K21" s="104">
        <f t="shared" si="2"/>
        <v>0</v>
      </c>
      <c r="L21" s="105">
        <f t="shared" si="2"/>
        <v>0</v>
      </c>
      <c r="AF21" s="3"/>
      <c r="AG21" s="3"/>
    </row>
    <row r="22" spans="1:33" s="96" customFormat="1" ht="16.5">
      <c r="A22" s="31">
        <v>1</v>
      </c>
      <c r="B22" s="19" t="s">
        <v>118</v>
      </c>
      <c r="C22" s="32">
        <v>821100</v>
      </c>
      <c r="D22" s="21"/>
      <c r="E22" s="21"/>
      <c r="F22" s="21"/>
      <c r="G22" s="21"/>
      <c r="H22" s="21"/>
      <c r="I22" s="108">
        <f t="shared" si="1"/>
        <v>0</v>
      </c>
      <c r="J22" s="21"/>
      <c r="K22" s="21"/>
      <c r="L22" s="22"/>
      <c r="AF22" s="3"/>
      <c r="AG22" s="3"/>
    </row>
    <row r="23" spans="1:33" ht="16.5">
      <c r="A23" s="31">
        <v>2</v>
      </c>
      <c r="B23" s="19" t="s">
        <v>119</v>
      </c>
      <c r="C23" s="32">
        <v>821200</v>
      </c>
      <c r="D23" s="21"/>
      <c r="E23" s="21"/>
      <c r="F23" s="21"/>
      <c r="G23" s="21"/>
      <c r="H23" s="21"/>
      <c r="I23" s="108">
        <f t="shared" si="1"/>
        <v>0</v>
      </c>
      <c r="J23" s="21"/>
      <c r="K23" s="21"/>
      <c r="L23" s="22"/>
      <c r="AF23" s="3"/>
      <c r="AG23" s="3"/>
    </row>
    <row r="24" spans="1:33" ht="16.5">
      <c r="A24" s="31">
        <v>3</v>
      </c>
      <c r="B24" s="19" t="s">
        <v>120</v>
      </c>
      <c r="C24" s="32">
        <v>821300</v>
      </c>
      <c r="D24" s="21"/>
      <c r="E24" s="21"/>
      <c r="F24" s="21"/>
      <c r="G24" s="21"/>
      <c r="H24" s="21"/>
      <c r="I24" s="108">
        <f t="shared" si="1"/>
        <v>0</v>
      </c>
      <c r="J24" s="21"/>
      <c r="K24" s="21"/>
      <c r="L24" s="22"/>
      <c r="AF24" s="3"/>
      <c r="AG24" s="3"/>
    </row>
    <row r="25" spans="1:33" ht="16.5">
      <c r="A25" s="31">
        <v>4</v>
      </c>
      <c r="B25" s="19" t="s">
        <v>121</v>
      </c>
      <c r="C25" s="32">
        <v>821400</v>
      </c>
      <c r="D25" s="21"/>
      <c r="E25" s="21"/>
      <c r="F25" s="21"/>
      <c r="G25" s="21"/>
      <c r="H25" s="21"/>
      <c r="I25" s="108">
        <f t="shared" si="1"/>
        <v>0</v>
      </c>
      <c r="J25" s="21"/>
      <c r="K25" s="21"/>
      <c r="L25" s="22"/>
      <c r="AF25" s="3"/>
      <c r="AG25" s="3"/>
    </row>
    <row r="26" spans="1:33" ht="16.5">
      <c r="A26" s="31">
        <v>5</v>
      </c>
      <c r="B26" s="19" t="s">
        <v>122</v>
      </c>
      <c r="C26" s="32">
        <v>821600</v>
      </c>
      <c r="D26" s="21"/>
      <c r="E26" s="21"/>
      <c r="F26" s="21"/>
      <c r="G26" s="21"/>
      <c r="H26" s="21"/>
      <c r="I26" s="108">
        <f t="shared" si="1"/>
        <v>0</v>
      </c>
      <c r="J26" s="21"/>
      <c r="K26" s="21"/>
      <c r="L26" s="22"/>
      <c r="AF26" s="3"/>
      <c r="AG26" s="3"/>
    </row>
    <row r="27" spans="1:33" ht="16.5">
      <c r="A27" s="27" t="s">
        <v>26</v>
      </c>
      <c r="B27" s="28" t="s">
        <v>11</v>
      </c>
      <c r="C27" s="33">
        <v>614000</v>
      </c>
      <c r="D27" s="34"/>
      <c r="E27" s="34"/>
      <c r="F27" s="34"/>
      <c r="G27" s="34"/>
      <c r="H27" s="34"/>
      <c r="I27" s="109">
        <f>SUM(J27:L27)</f>
        <v>0</v>
      </c>
      <c r="J27" s="34"/>
      <c r="K27" s="34"/>
      <c r="L27" s="35"/>
      <c r="AF27" s="3"/>
      <c r="AG27" s="3"/>
    </row>
    <row r="28" spans="1:33" s="96" customFormat="1" ht="17.25" thickBot="1">
      <c r="A28" s="36"/>
      <c r="B28" s="37" t="s">
        <v>123</v>
      </c>
      <c r="C28" s="46"/>
      <c r="D28" s="110">
        <f>D9+D21+D27</f>
        <v>0</v>
      </c>
      <c r="E28" s="110">
        <f>E9+E21+E27</f>
        <v>0</v>
      </c>
      <c r="F28" s="110">
        <f>F9+F21+F27</f>
        <v>0</v>
      </c>
      <c r="G28" s="110">
        <f>G9+G21+G27</f>
        <v>0</v>
      </c>
      <c r="H28" s="111">
        <f>H9+H21+H27</f>
        <v>0</v>
      </c>
      <c r="I28" s="112">
        <f>SUM(I9,I21,I27)</f>
        <v>0</v>
      </c>
      <c r="J28" s="112">
        <f>SUM(J9,J21,J27)</f>
        <v>0</v>
      </c>
      <c r="K28" s="112">
        <f>SUM(K9,K21,K27)</f>
        <v>0</v>
      </c>
      <c r="L28" s="113">
        <f>SUM(L9,L21,L27)</f>
        <v>0</v>
      </c>
      <c r="AF28" s="3"/>
      <c r="AG28" s="3"/>
    </row>
    <row r="29" spans="1:33" ht="16.5" hidden="1">
      <c r="A29" s="40" t="s">
        <v>29</v>
      </c>
      <c r="B29" s="41" t="s">
        <v>30</v>
      </c>
      <c r="C29" s="42"/>
      <c r="D29" s="82"/>
      <c r="E29" s="82"/>
      <c r="F29" s="82"/>
      <c r="G29" s="117">
        <f>+'[1]RASHODI PO KORIS cl 3'!I98</f>
        <v>16689218</v>
      </c>
      <c r="H29" s="100"/>
      <c r="I29" s="100"/>
      <c r="J29" s="100"/>
      <c r="K29" s="100"/>
      <c r="L29" s="100"/>
      <c r="AF29" s="3"/>
      <c r="AG29" s="3"/>
    </row>
    <row r="30" spans="1:33" ht="16.5" hidden="1">
      <c r="A30" s="27" t="s">
        <v>31</v>
      </c>
      <c r="B30" s="28" t="s">
        <v>12</v>
      </c>
      <c r="C30" s="29"/>
      <c r="D30" s="83"/>
      <c r="E30" s="83"/>
      <c r="F30" s="83"/>
      <c r="G30" s="118" t="e">
        <f>SUM(I28+#REF!+G29)</f>
        <v>#REF!</v>
      </c>
      <c r="H30" s="44"/>
      <c r="I30" s="44"/>
      <c r="J30" s="44"/>
      <c r="K30" s="44"/>
      <c r="L30" s="44"/>
      <c r="AF30" s="3"/>
      <c r="AG30" s="3"/>
    </row>
    <row r="31" spans="1:33" ht="16.5" hidden="1">
      <c r="A31" s="27" t="s">
        <v>32</v>
      </c>
      <c r="B31" s="28" t="s">
        <v>33</v>
      </c>
      <c r="C31" s="29"/>
      <c r="D31" s="83"/>
      <c r="E31" s="83"/>
      <c r="F31" s="83"/>
      <c r="G31" s="119">
        <f>+'[1]PRIHODI cl 2'!F66</f>
        <v>261930718</v>
      </c>
      <c r="H31" s="45"/>
      <c r="I31" s="45"/>
      <c r="J31" s="45"/>
      <c r="K31" s="45"/>
      <c r="L31" s="45"/>
      <c r="AF31" s="3"/>
      <c r="AG31" s="3"/>
    </row>
    <row r="32" spans="1:33" ht="14.25" customHeight="1" hidden="1">
      <c r="A32" s="36" t="s">
        <v>34</v>
      </c>
      <c r="B32" s="37" t="s">
        <v>35</v>
      </c>
      <c r="C32" s="46"/>
      <c r="D32" s="84"/>
      <c r="E32" s="84"/>
      <c r="F32" s="84"/>
      <c r="G32" s="112" t="e">
        <f>SUM(G30+G31)</f>
        <v>#REF!</v>
      </c>
      <c r="H32" s="39"/>
      <c r="I32" s="39"/>
      <c r="J32" s="39"/>
      <c r="K32" s="39"/>
      <c r="L32" s="39"/>
      <c r="AF32" s="3"/>
      <c r="AG32" s="3"/>
    </row>
    <row r="33" spans="1:33" ht="15" customHeight="1" hidden="1">
      <c r="A33" s="47"/>
      <c r="B33" s="48"/>
      <c r="C33" s="47"/>
      <c r="D33" s="47"/>
      <c r="E33" s="47"/>
      <c r="F33" s="47"/>
      <c r="G33" s="49"/>
      <c r="H33" s="49"/>
      <c r="I33" s="49"/>
      <c r="J33" s="49"/>
      <c r="K33" s="49"/>
      <c r="L33" s="49"/>
      <c r="AF33" s="3"/>
      <c r="AG33" s="3"/>
    </row>
    <row r="34" spans="1:33" ht="15" customHeight="1" hidden="1">
      <c r="A34" s="50"/>
      <c r="B34" s="51"/>
      <c r="C34" s="50"/>
      <c r="D34" s="50"/>
      <c r="E34" s="50"/>
      <c r="F34" s="50"/>
      <c r="G34" s="52"/>
      <c r="H34" s="52"/>
      <c r="I34" s="52"/>
      <c r="J34" s="52"/>
      <c r="K34" s="52"/>
      <c r="L34" s="52"/>
      <c r="AF34" s="3"/>
      <c r="AG34" s="3"/>
    </row>
    <row r="35" spans="1:33" ht="15" customHeight="1" hidden="1">
      <c r="A35" s="218" t="s">
        <v>36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AF35" s="3"/>
      <c r="AG35" s="3"/>
    </row>
    <row r="36" spans="1:33" ht="15" customHeight="1" hidden="1">
      <c r="A36" s="219" t="s">
        <v>37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AF36" s="3"/>
      <c r="AG36" s="3"/>
    </row>
    <row r="37" spans="32:33" ht="15" customHeight="1" hidden="1">
      <c r="AF37" s="3"/>
      <c r="AG37" s="3"/>
    </row>
    <row r="38" spans="1:33" ht="7.5" customHeight="1" hidden="1">
      <c r="A38" s="204" t="s">
        <v>13</v>
      </c>
      <c r="B38" s="189" t="s">
        <v>0</v>
      </c>
      <c r="C38" s="204" t="s">
        <v>14</v>
      </c>
      <c r="D38" s="4"/>
      <c r="E38" s="4"/>
      <c r="F38" s="4"/>
      <c r="G38" s="204" t="s">
        <v>1</v>
      </c>
      <c r="H38" s="4"/>
      <c r="I38" s="4"/>
      <c r="J38" s="4"/>
      <c r="K38" s="4"/>
      <c r="L38" s="4"/>
      <c r="AF38" s="3"/>
      <c r="AG38" s="3"/>
    </row>
    <row r="39" spans="1:33" ht="12.75" customHeight="1" hidden="1">
      <c r="A39" s="190"/>
      <c r="B39" s="205"/>
      <c r="C39" s="190"/>
      <c r="D39" s="6"/>
      <c r="E39" s="6"/>
      <c r="F39" s="6"/>
      <c r="G39" s="190"/>
      <c r="H39" s="6"/>
      <c r="I39" s="6"/>
      <c r="J39" s="6"/>
      <c r="K39" s="6"/>
      <c r="L39" s="6"/>
      <c r="AF39" s="3"/>
      <c r="AG39" s="3"/>
    </row>
    <row r="40" spans="1:33" ht="12.75" customHeight="1" hidden="1">
      <c r="A40" s="188"/>
      <c r="B40" s="206"/>
      <c r="C40" s="188"/>
      <c r="D40" s="8"/>
      <c r="E40" s="8"/>
      <c r="F40" s="8"/>
      <c r="G40" s="188"/>
      <c r="H40" s="8"/>
      <c r="I40" s="8"/>
      <c r="J40" s="8"/>
      <c r="K40" s="8"/>
      <c r="L40" s="8"/>
      <c r="AF40" s="3"/>
      <c r="AG40" s="3"/>
    </row>
    <row r="41" spans="1:33" ht="15" customHeight="1" hidden="1">
      <c r="A41" s="11"/>
      <c r="B41" s="53">
        <v>1</v>
      </c>
      <c r="C41" s="11">
        <v>2</v>
      </c>
      <c r="D41" s="11"/>
      <c r="E41" s="11"/>
      <c r="F41" s="11"/>
      <c r="G41" s="53">
        <v>5</v>
      </c>
      <c r="H41" s="53"/>
      <c r="I41" s="53"/>
      <c r="J41" s="53"/>
      <c r="K41" s="53"/>
      <c r="L41" s="53"/>
      <c r="AF41" s="3"/>
      <c r="AG41" s="3"/>
    </row>
    <row r="42" spans="1:33" ht="16.5" hidden="1">
      <c r="A42" s="54" t="s">
        <v>15</v>
      </c>
      <c r="B42" s="55" t="s">
        <v>38</v>
      </c>
      <c r="C42" s="56"/>
      <c r="D42" s="85"/>
      <c r="E42" s="85"/>
      <c r="F42" s="85"/>
      <c r="G42" s="120">
        <f>+'[1]PRIHODI cl 2'!F67</f>
        <v>1186357560</v>
      </c>
      <c r="H42" s="57"/>
      <c r="I42" s="57"/>
      <c r="J42" s="57"/>
      <c r="K42" s="57"/>
      <c r="L42" s="57"/>
      <c r="AF42" s="3"/>
      <c r="AG42" s="3"/>
    </row>
    <row r="43" spans="1:33" ht="14.25" customHeight="1" hidden="1">
      <c r="A43" s="54" t="s">
        <v>20</v>
      </c>
      <c r="B43" s="55" t="s">
        <v>35</v>
      </c>
      <c r="C43" s="56"/>
      <c r="D43" s="85"/>
      <c r="E43" s="85"/>
      <c r="F43" s="85"/>
      <c r="G43" s="120" t="e">
        <f>+G32</f>
        <v>#REF!</v>
      </c>
      <c r="H43" s="57"/>
      <c r="I43" s="57"/>
      <c r="J43" s="57"/>
      <c r="K43" s="57"/>
      <c r="L43" s="57"/>
      <c r="AF43" s="3"/>
      <c r="AG43" s="3"/>
    </row>
    <row r="44" spans="1:33" ht="17.25" hidden="1" thickBot="1">
      <c r="A44" s="36"/>
      <c r="B44" s="37" t="s">
        <v>39</v>
      </c>
      <c r="C44" s="46"/>
      <c r="D44" s="84"/>
      <c r="E44" s="84"/>
      <c r="F44" s="84"/>
      <c r="G44" s="113" t="e">
        <f>+G42-G43</f>
        <v>#REF!</v>
      </c>
      <c r="H44" s="57"/>
      <c r="I44" s="57"/>
      <c r="J44" s="57"/>
      <c r="K44" s="57"/>
      <c r="L44" s="57"/>
      <c r="AF44" s="3"/>
      <c r="AG44" s="3"/>
    </row>
    <row r="45" spans="32:33" ht="16.5" hidden="1">
      <c r="AF45" s="3"/>
      <c r="AG45" s="3"/>
    </row>
    <row r="46" spans="1:33" ht="16.5" hidden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AF46" s="3"/>
      <c r="AG46" s="3"/>
    </row>
    <row r="47" spans="1:33" ht="16.5" hidden="1">
      <c r="A47" s="58"/>
      <c r="B47" s="58"/>
      <c r="C47" s="58"/>
      <c r="D47" s="58"/>
      <c r="E47" s="58"/>
      <c r="F47" s="58"/>
      <c r="G47" s="121">
        <f>1186561263</f>
        <v>1186561263</v>
      </c>
      <c r="H47" s="59"/>
      <c r="I47" s="59"/>
      <c r="J47" s="59"/>
      <c r="K47" s="59"/>
      <c r="L47" s="59"/>
      <c r="AF47" s="3"/>
      <c r="AG47" s="3"/>
    </row>
    <row r="48" spans="7:33" s="58" customFormat="1" ht="16.5" hidden="1">
      <c r="G48" s="122">
        <f>+G47-1186357560</f>
        <v>203703</v>
      </c>
      <c r="H48" s="60"/>
      <c r="I48" s="60"/>
      <c r="J48" s="60"/>
      <c r="K48" s="60"/>
      <c r="L48" s="60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3"/>
      <c r="AG48" s="3"/>
    </row>
    <row r="49" spans="1:33" s="58" customFormat="1" ht="16.5" hidden="1">
      <c r="A49" s="7"/>
      <c r="B49" s="7"/>
      <c r="C49" s="7"/>
      <c r="D49" s="7"/>
      <c r="E49" s="7"/>
      <c r="F49" s="7"/>
      <c r="G49" s="61"/>
      <c r="H49" s="61"/>
      <c r="I49" s="61"/>
      <c r="J49" s="61"/>
      <c r="K49" s="61"/>
      <c r="L49" s="61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3"/>
      <c r="AG49" s="3"/>
    </row>
    <row r="50" spans="1:33" s="58" customFormat="1" ht="16.5" hidden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3"/>
      <c r="AG50" s="3"/>
    </row>
    <row r="51" spans="1:33" s="58" customFormat="1" ht="16.5" hidden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3"/>
      <c r="AG51" s="3"/>
    </row>
    <row r="52" spans="1:33" s="58" customFormat="1" ht="16.5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3"/>
      <c r="AG52" s="3"/>
    </row>
    <row r="53" spans="1:33" s="58" customFormat="1" ht="16.5" hidden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3"/>
      <c r="AG53" s="3"/>
    </row>
    <row r="54" spans="1:33" s="58" customFormat="1" ht="16.5" hidden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3"/>
      <c r="AG54" s="3"/>
    </row>
    <row r="55" spans="1:33" s="58" customFormat="1" ht="16.5" hidden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3"/>
      <c r="AG55" s="3"/>
    </row>
    <row r="56" spans="1:33" s="58" customFormat="1" ht="16.5" hidden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3"/>
      <c r="AG56" s="3"/>
    </row>
    <row r="57" spans="1:33" s="58" customFormat="1" ht="16.5" hidden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3"/>
      <c r="AG57" s="3"/>
    </row>
    <row r="58" spans="1:33" s="58" customFormat="1" ht="16.5" hidden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3"/>
      <c r="AG58" s="3"/>
    </row>
    <row r="59" spans="1:33" s="58" customFormat="1" ht="16.5" hidden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3"/>
      <c r="AG59" s="3"/>
    </row>
    <row r="60" spans="1:33" s="58" customFormat="1" ht="16.5" hidden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3"/>
      <c r="AG60" s="3"/>
    </row>
    <row r="61" spans="1:33" s="58" customFormat="1" ht="16.5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3"/>
      <c r="AG61" s="3"/>
    </row>
    <row r="62" spans="1:33" s="58" customFormat="1" ht="16.5" hidden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3"/>
      <c r="AG62" s="3"/>
    </row>
    <row r="64" spans="11:12" ht="12.75">
      <c r="K64" s="101"/>
      <c r="L64" s="102"/>
    </row>
    <row r="65" spans="9:12" ht="12.75">
      <c r="I65" s="64"/>
      <c r="J65" s="64"/>
      <c r="K65" s="64"/>
      <c r="L65" s="64"/>
    </row>
    <row r="66" spans="7:11" ht="15.75">
      <c r="G66" s="65" t="s">
        <v>60</v>
      </c>
      <c r="J66" s="66" t="s">
        <v>111</v>
      </c>
      <c r="K66" s="66"/>
    </row>
  </sheetData>
  <sheetProtection password="DDB3" sheet="1"/>
  <mergeCells count="21">
    <mergeCell ref="A1:B1"/>
    <mergeCell ref="C1:L1"/>
    <mergeCell ref="J5:L6"/>
    <mergeCell ref="I5:I7"/>
    <mergeCell ref="F5:F7"/>
    <mergeCell ref="A2:L3"/>
    <mergeCell ref="A4:D4"/>
    <mergeCell ref="B5:B7"/>
    <mergeCell ref="C5:C7"/>
    <mergeCell ref="A35:L35"/>
    <mergeCell ref="H5:H7"/>
    <mergeCell ref="A5:A7"/>
    <mergeCell ref="E4:L4"/>
    <mergeCell ref="G5:G7"/>
    <mergeCell ref="A38:A40"/>
    <mergeCell ref="B38:B40"/>
    <mergeCell ref="C38:C40"/>
    <mergeCell ref="G38:G40"/>
    <mergeCell ref="D5:D7"/>
    <mergeCell ref="A36:L36"/>
    <mergeCell ref="E5:E7"/>
  </mergeCells>
  <printOptions/>
  <pageMargins left="0.4724409448818898" right="0.4724409448818898" top="0.5905511811023623" bottom="0.7480314960629921" header="0.35433070866141736" footer="0.31496062992125984"/>
  <pageSetup horizontalDpi="600" verticalDpi="600" orientation="landscape" scale="8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66"/>
  <sheetViews>
    <sheetView zoomScalePageLayoutView="0" workbookViewId="0" topLeftCell="A11">
      <selection activeCell="J25" sqref="J25"/>
    </sheetView>
  </sheetViews>
  <sheetFormatPr defaultColWidth="9.140625" defaultRowHeight="12.75"/>
  <cols>
    <col min="1" max="1" width="3.00390625" style="7" customWidth="1"/>
    <col min="2" max="2" width="35.7109375" style="7" customWidth="1"/>
    <col min="3" max="3" width="6.7109375" style="7" customWidth="1"/>
    <col min="4" max="4" width="9.7109375" style="7" customWidth="1"/>
    <col min="5" max="5" width="12.7109375" style="7" customWidth="1"/>
    <col min="6" max="6" width="9.7109375" style="7" customWidth="1"/>
    <col min="7" max="7" width="16.7109375" style="7" customWidth="1"/>
    <col min="8" max="9" width="16.57421875" style="7" customWidth="1"/>
    <col min="10" max="12" width="9.7109375" style="7" customWidth="1"/>
    <col min="13" max="16" width="15.00390625" style="7" customWidth="1"/>
    <col min="17" max="30" width="9.140625" style="7" customWidth="1"/>
    <col min="31" max="16384" width="8.8515625" style="7" customWidth="1"/>
  </cols>
  <sheetData>
    <row r="1" spans="1:12" s="2" customFormat="1" ht="33" customHeight="1">
      <c r="A1" s="199" t="s">
        <v>56</v>
      </c>
      <c r="B1" s="199"/>
      <c r="C1" s="220" t="str">
        <f>'Tabela 1'!C1:J1</f>
        <v>____________________________________________________________________________</v>
      </c>
      <c r="D1" s="220"/>
      <c r="E1" s="220"/>
      <c r="F1" s="220"/>
      <c r="G1" s="220"/>
      <c r="H1" s="220"/>
      <c r="I1" s="220"/>
      <c r="J1" s="220"/>
      <c r="K1" s="220"/>
      <c r="L1" s="220"/>
    </row>
    <row r="2" spans="1:12" s="2" customFormat="1" ht="26.25" customHeight="1">
      <c r="A2" s="201" t="s">
        <v>136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s="2" customFormat="1" ht="9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s="3" customFormat="1" ht="16.5" customHeight="1" thickBot="1">
      <c r="A4" s="240" t="s">
        <v>58</v>
      </c>
      <c r="B4" s="240"/>
      <c r="C4" s="240"/>
      <c r="D4" s="240"/>
      <c r="E4" s="239" t="s">
        <v>59</v>
      </c>
      <c r="F4" s="239"/>
      <c r="G4" s="239"/>
      <c r="H4" s="239"/>
      <c r="I4" s="239"/>
      <c r="J4" s="239"/>
      <c r="K4" s="239"/>
      <c r="L4" s="239"/>
    </row>
    <row r="5" spans="1:33" s="2" customFormat="1" ht="12.75" customHeight="1">
      <c r="A5" s="204" t="s">
        <v>13</v>
      </c>
      <c r="B5" s="189" t="s">
        <v>0</v>
      </c>
      <c r="C5" s="204" t="s">
        <v>14</v>
      </c>
      <c r="D5" s="204" t="s">
        <v>133</v>
      </c>
      <c r="E5" s="204" t="s">
        <v>137</v>
      </c>
      <c r="F5" s="204" t="s">
        <v>55</v>
      </c>
      <c r="G5" s="226" t="s">
        <v>131</v>
      </c>
      <c r="H5" s="226" t="s">
        <v>130</v>
      </c>
      <c r="I5" s="230" t="s">
        <v>113</v>
      </c>
      <c r="J5" s="233" t="s">
        <v>51</v>
      </c>
      <c r="K5" s="234"/>
      <c r="L5" s="235"/>
      <c r="AF5" s="3"/>
      <c r="AG5" s="3"/>
    </row>
    <row r="6" spans="1:33" s="5" customFormat="1" ht="60" customHeight="1" thickBot="1">
      <c r="A6" s="190"/>
      <c r="B6" s="205"/>
      <c r="C6" s="190"/>
      <c r="D6" s="190"/>
      <c r="E6" s="190"/>
      <c r="F6" s="190"/>
      <c r="G6" s="227"/>
      <c r="H6" s="227"/>
      <c r="I6" s="231"/>
      <c r="J6" s="236"/>
      <c r="K6" s="237"/>
      <c r="L6" s="238"/>
      <c r="AF6" s="3"/>
      <c r="AG6" s="3"/>
    </row>
    <row r="7" spans="1:33" ht="19.5" customHeight="1">
      <c r="A7" s="188"/>
      <c r="B7" s="206"/>
      <c r="C7" s="188"/>
      <c r="D7" s="188"/>
      <c r="E7" s="188"/>
      <c r="F7" s="188"/>
      <c r="G7" s="228"/>
      <c r="H7" s="228"/>
      <c r="I7" s="232"/>
      <c r="J7" s="89" t="s">
        <v>127</v>
      </c>
      <c r="K7" s="10" t="s">
        <v>128</v>
      </c>
      <c r="L7" s="10" t="s">
        <v>129</v>
      </c>
      <c r="AF7" s="3"/>
      <c r="AG7" s="3"/>
    </row>
    <row r="8" spans="1:33" ht="12" customHeight="1" thickBot="1">
      <c r="A8" s="11"/>
      <c r="B8" s="12">
        <v>1</v>
      </c>
      <c r="C8" s="13">
        <v>2</v>
      </c>
      <c r="D8" s="13">
        <v>3</v>
      </c>
      <c r="E8" s="13">
        <v>4</v>
      </c>
      <c r="F8" s="13">
        <v>5</v>
      </c>
      <c r="G8" s="13" t="s">
        <v>53</v>
      </c>
      <c r="H8" s="13">
        <v>7</v>
      </c>
      <c r="I8" s="91" t="s">
        <v>54</v>
      </c>
      <c r="J8" s="92">
        <v>9</v>
      </c>
      <c r="K8" s="14">
        <v>10</v>
      </c>
      <c r="L8" s="14">
        <v>11</v>
      </c>
      <c r="AF8" s="3"/>
      <c r="AG8" s="3"/>
    </row>
    <row r="9" spans="1:33" ht="16.5">
      <c r="A9" s="15" t="s">
        <v>15</v>
      </c>
      <c r="B9" s="16" t="s">
        <v>2</v>
      </c>
      <c r="C9" s="17"/>
      <c r="D9" s="104">
        <f aca="true" t="shared" si="0" ref="D9:L9">SUM(D10:D20)</f>
        <v>0</v>
      </c>
      <c r="E9" s="104">
        <f t="shared" si="0"/>
        <v>0</v>
      </c>
      <c r="F9" s="104">
        <f t="shared" si="0"/>
        <v>0</v>
      </c>
      <c r="G9" s="104">
        <f t="shared" si="0"/>
        <v>0</v>
      </c>
      <c r="H9" s="104">
        <f t="shared" si="0"/>
        <v>0</v>
      </c>
      <c r="I9" s="104">
        <f t="shared" si="0"/>
        <v>0</v>
      </c>
      <c r="J9" s="104">
        <f t="shared" si="0"/>
        <v>0</v>
      </c>
      <c r="K9" s="104">
        <f t="shared" si="0"/>
        <v>0</v>
      </c>
      <c r="L9" s="105">
        <f t="shared" si="0"/>
        <v>0</v>
      </c>
      <c r="AF9" s="3"/>
      <c r="AG9" s="3"/>
    </row>
    <row r="10" spans="1:33" ht="16.5">
      <c r="A10" s="18">
        <v>1</v>
      </c>
      <c r="B10" s="19" t="s">
        <v>115</v>
      </c>
      <c r="C10" s="20">
        <v>611100</v>
      </c>
      <c r="D10" s="21"/>
      <c r="E10" s="21"/>
      <c r="F10" s="21"/>
      <c r="G10" s="21"/>
      <c r="H10" s="21"/>
      <c r="I10" s="108">
        <f aca="true" t="shared" si="1" ref="I10:I26">SUM(J10:L10)</f>
        <v>0</v>
      </c>
      <c r="J10" s="21"/>
      <c r="K10" s="21"/>
      <c r="L10" s="22"/>
      <c r="AF10" s="3"/>
      <c r="AG10" s="3"/>
    </row>
    <row r="11" spans="1:33" ht="16.5">
      <c r="A11" s="24">
        <v>2</v>
      </c>
      <c r="B11" s="25" t="s">
        <v>99</v>
      </c>
      <c r="C11" s="26">
        <v>611200</v>
      </c>
      <c r="D11" s="21"/>
      <c r="E11" s="21"/>
      <c r="F11" s="21"/>
      <c r="G11" s="21"/>
      <c r="H11" s="21"/>
      <c r="I11" s="108">
        <f t="shared" si="1"/>
        <v>0</v>
      </c>
      <c r="J11" s="21"/>
      <c r="K11" s="21"/>
      <c r="L11" s="22"/>
      <c r="AF11" s="3"/>
      <c r="AG11" s="3"/>
    </row>
    <row r="12" spans="1:33" ht="16.5">
      <c r="A12" s="24">
        <v>3</v>
      </c>
      <c r="B12" s="25" t="s">
        <v>3</v>
      </c>
      <c r="C12" s="26">
        <v>613100</v>
      </c>
      <c r="D12" s="21"/>
      <c r="E12" s="21"/>
      <c r="F12" s="21"/>
      <c r="G12" s="21"/>
      <c r="H12" s="21"/>
      <c r="I12" s="108">
        <f t="shared" si="1"/>
        <v>0</v>
      </c>
      <c r="J12" s="21"/>
      <c r="K12" s="21"/>
      <c r="L12" s="22"/>
      <c r="AF12" s="3"/>
      <c r="AG12" s="3"/>
    </row>
    <row r="13" spans="1:33" ht="16.5">
      <c r="A13" s="24">
        <v>4</v>
      </c>
      <c r="B13" s="25" t="s">
        <v>4</v>
      </c>
      <c r="C13" s="26">
        <v>613200</v>
      </c>
      <c r="D13" s="21"/>
      <c r="E13" s="21"/>
      <c r="F13" s="21"/>
      <c r="G13" s="21"/>
      <c r="H13" s="21"/>
      <c r="I13" s="108">
        <f t="shared" si="1"/>
        <v>0</v>
      </c>
      <c r="J13" s="21"/>
      <c r="K13" s="21"/>
      <c r="L13" s="22"/>
      <c r="AF13" s="3"/>
      <c r="AG13" s="3"/>
    </row>
    <row r="14" spans="1:33" ht="16.5">
      <c r="A14" s="24">
        <v>5</v>
      </c>
      <c r="B14" s="25" t="s">
        <v>5</v>
      </c>
      <c r="C14" s="26">
        <v>613300</v>
      </c>
      <c r="D14" s="21"/>
      <c r="E14" s="21"/>
      <c r="F14" s="21"/>
      <c r="G14" s="21"/>
      <c r="H14" s="21"/>
      <c r="I14" s="108">
        <f t="shared" si="1"/>
        <v>0</v>
      </c>
      <c r="J14" s="21"/>
      <c r="K14" s="21"/>
      <c r="L14" s="22"/>
      <c r="AF14" s="3"/>
      <c r="AG14" s="3"/>
    </row>
    <row r="15" spans="1:33" ht="16.5">
      <c r="A15" s="24">
        <v>6</v>
      </c>
      <c r="B15" s="25" t="s">
        <v>116</v>
      </c>
      <c r="C15" s="26">
        <v>613400</v>
      </c>
      <c r="D15" s="21"/>
      <c r="E15" s="21"/>
      <c r="F15" s="21"/>
      <c r="G15" s="21"/>
      <c r="H15" s="21"/>
      <c r="I15" s="108">
        <f t="shared" si="1"/>
        <v>0</v>
      </c>
      <c r="J15" s="21"/>
      <c r="K15" s="21"/>
      <c r="L15" s="22"/>
      <c r="AF15" s="3"/>
      <c r="AG15" s="3"/>
    </row>
    <row r="16" spans="1:33" ht="16.5">
      <c r="A16" s="24">
        <v>7</v>
      </c>
      <c r="B16" s="25" t="s">
        <v>117</v>
      </c>
      <c r="C16" s="26">
        <v>613500</v>
      </c>
      <c r="D16" s="21"/>
      <c r="E16" s="21"/>
      <c r="F16" s="21"/>
      <c r="G16" s="21"/>
      <c r="H16" s="21"/>
      <c r="I16" s="108">
        <f t="shared" si="1"/>
        <v>0</v>
      </c>
      <c r="J16" s="21"/>
      <c r="K16" s="21"/>
      <c r="L16" s="22"/>
      <c r="AF16" s="3"/>
      <c r="AG16" s="3"/>
    </row>
    <row r="17" spans="1:33" ht="16.5">
      <c r="A17" s="24">
        <v>8</v>
      </c>
      <c r="B17" s="25" t="s">
        <v>6</v>
      </c>
      <c r="C17" s="26">
        <v>613600</v>
      </c>
      <c r="D17" s="21"/>
      <c r="E17" s="21"/>
      <c r="F17" s="21"/>
      <c r="G17" s="21"/>
      <c r="H17" s="21"/>
      <c r="I17" s="108">
        <f t="shared" si="1"/>
        <v>0</v>
      </c>
      <c r="J17" s="21"/>
      <c r="K17" s="21"/>
      <c r="L17" s="22"/>
      <c r="AF17" s="3"/>
      <c r="AG17" s="3"/>
    </row>
    <row r="18" spans="1:33" ht="16.5">
      <c r="A18" s="24">
        <v>9</v>
      </c>
      <c r="B18" s="25" t="s">
        <v>7</v>
      </c>
      <c r="C18" s="26">
        <v>613700</v>
      </c>
      <c r="D18" s="21"/>
      <c r="E18" s="21"/>
      <c r="F18" s="21"/>
      <c r="G18" s="21"/>
      <c r="H18" s="21"/>
      <c r="I18" s="108">
        <f t="shared" si="1"/>
        <v>0</v>
      </c>
      <c r="J18" s="21"/>
      <c r="K18" s="21"/>
      <c r="L18" s="22"/>
      <c r="AF18" s="3"/>
      <c r="AG18" s="3"/>
    </row>
    <row r="19" spans="1:33" ht="16.5">
      <c r="A19" s="24">
        <v>10</v>
      </c>
      <c r="B19" s="25" t="s">
        <v>8</v>
      </c>
      <c r="C19" s="26">
        <v>613800</v>
      </c>
      <c r="D19" s="21"/>
      <c r="E19" s="21"/>
      <c r="F19" s="21"/>
      <c r="G19" s="21"/>
      <c r="H19" s="21"/>
      <c r="I19" s="108">
        <f t="shared" si="1"/>
        <v>0</v>
      </c>
      <c r="J19" s="21"/>
      <c r="K19" s="21"/>
      <c r="L19" s="22"/>
      <c r="AF19" s="3"/>
      <c r="AG19" s="3"/>
    </row>
    <row r="20" spans="1:33" ht="16.5">
      <c r="A20" s="24">
        <v>11</v>
      </c>
      <c r="B20" s="25" t="s">
        <v>9</v>
      </c>
      <c r="C20" s="26">
        <v>613900</v>
      </c>
      <c r="D20" s="21"/>
      <c r="E20" s="21"/>
      <c r="F20" s="21"/>
      <c r="G20" s="21"/>
      <c r="H20" s="21"/>
      <c r="I20" s="108">
        <f t="shared" si="1"/>
        <v>0</v>
      </c>
      <c r="J20" s="21"/>
      <c r="K20" s="21"/>
      <c r="L20" s="22"/>
      <c r="AF20" s="3"/>
      <c r="AG20" s="3"/>
    </row>
    <row r="21" spans="1:33" ht="16.5">
      <c r="A21" s="27" t="s">
        <v>20</v>
      </c>
      <c r="B21" s="28" t="s">
        <v>10</v>
      </c>
      <c r="C21" s="29"/>
      <c r="D21" s="106">
        <f aca="true" t="shared" si="2" ref="D21:L21">SUM(D22:D26)</f>
        <v>0</v>
      </c>
      <c r="E21" s="106">
        <f t="shared" si="2"/>
        <v>0</v>
      </c>
      <c r="F21" s="106">
        <f t="shared" si="2"/>
        <v>0</v>
      </c>
      <c r="G21" s="106">
        <f t="shared" si="2"/>
        <v>0</v>
      </c>
      <c r="H21" s="107">
        <f t="shared" si="2"/>
        <v>0</v>
      </c>
      <c r="I21" s="104">
        <f t="shared" si="2"/>
        <v>0</v>
      </c>
      <c r="J21" s="104">
        <f t="shared" si="2"/>
        <v>0</v>
      </c>
      <c r="K21" s="104">
        <f t="shared" si="2"/>
        <v>0</v>
      </c>
      <c r="L21" s="105">
        <f t="shared" si="2"/>
        <v>0</v>
      </c>
      <c r="AF21" s="3"/>
      <c r="AG21" s="3"/>
    </row>
    <row r="22" spans="1:33" s="96" customFormat="1" ht="16.5">
      <c r="A22" s="31">
        <v>1</v>
      </c>
      <c r="B22" s="19" t="s">
        <v>118</v>
      </c>
      <c r="C22" s="32">
        <v>821100</v>
      </c>
      <c r="D22" s="21"/>
      <c r="E22" s="21"/>
      <c r="F22" s="21"/>
      <c r="G22" s="21"/>
      <c r="H22" s="21"/>
      <c r="I22" s="108">
        <f t="shared" si="1"/>
        <v>0</v>
      </c>
      <c r="J22" s="21"/>
      <c r="K22" s="21"/>
      <c r="L22" s="22"/>
      <c r="AF22" s="3"/>
      <c r="AG22" s="3"/>
    </row>
    <row r="23" spans="1:33" ht="16.5">
      <c r="A23" s="31">
        <v>2</v>
      </c>
      <c r="B23" s="19" t="s">
        <v>119</v>
      </c>
      <c r="C23" s="32">
        <v>821200</v>
      </c>
      <c r="D23" s="21"/>
      <c r="E23" s="21"/>
      <c r="F23" s="21"/>
      <c r="G23" s="21"/>
      <c r="H23" s="21"/>
      <c r="I23" s="108">
        <f t="shared" si="1"/>
        <v>0</v>
      </c>
      <c r="J23" s="21"/>
      <c r="K23" s="21"/>
      <c r="L23" s="22"/>
      <c r="AF23" s="3"/>
      <c r="AG23" s="3"/>
    </row>
    <row r="24" spans="1:33" ht="16.5">
      <c r="A24" s="31">
        <v>3</v>
      </c>
      <c r="B24" s="19" t="s">
        <v>120</v>
      </c>
      <c r="C24" s="32">
        <v>821300</v>
      </c>
      <c r="D24" s="21"/>
      <c r="E24" s="21"/>
      <c r="F24" s="21"/>
      <c r="G24" s="21"/>
      <c r="H24" s="21"/>
      <c r="I24" s="108">
        <f t="shared" si="1"/>
        <v>0</v>
      </c>
      <c r="J24" s="21"/>
      <c r="K24" s="21"/>
      <c r="L24" s="22"/>
      <c r="AF24" s="3"/>
      <c r="AG24" s="3"/>
    </row>
    <row r="25" spans="1:33" ht="16.5">
      <c r="A25" s="31">
        <v>4</v>
      </c>
      <c r="B25" s="19" t="s">
        <v>121</v>
      </c>
      <c r="C25" s="32">
        <v>821400</v>
      </c>
      <c r="D25" s="21"/>
      <c r="E25" s="21"/>
      <c r="F25" s="21"/>
      <c r="G25" s="21"/>
      <c r="H25" s="21"/>
      <c r="I25" s="108">
        <f t="shared" si="1"/>
        <v>0</v>
      </c>
      <c r="J25" s="21"/>
      <c r="K25" s="21"/>
      <c r="L25" s="22"/>
      <c r="AF25" s="3"/>
      <c r="AG25" s="3"/>
    </row>
    <row r="26" spans="1:33" ht="16.5">
      <c r="A26" s="31">
        <v>5</v>
      </c>
      <c r="B26" s="19" t="s">
        <v>122</v>
      </c>
      <c r="C26" s="32">
        <v>821600</v>
      </c>
      <c r="D26" s="21"/>
      <c r="E26" s="21"/>
      <c r="F26" s="21"/>
      <c r="G26" s="21"/>
      <c r="H26" s="21"/>
      <c r="I26" s="108">
        <f t="shared" si="1"/>
        <v>0</v>
      </c>
      <c r="J26" s="21"/>
      <c r="K26" s="21"/>
      <c r="L26" s="22"/>
      <c r="AF26" s="3"/>
      <c r="AG26" s="3"/>
    </row>
    <row r="27" spans="1:33" ht="16.5">
      <c r="A27" s="27" t="s">
        <v>26</v>
      </c>
      <c r="B27" s="28" t="s">
        <v>11</v>
      </c>
      <c r="C27" s="33">
        <v>614000</v>
      </c>
      <c r="D27" s="34"/>
      <c r="E27" s="34"/>
      <c r="F27" s="34"/>
      <c r="G27" s="34"/>
      <c r="H27" s="34"/>
      <c r="I27" s="109">
        <f>SUM(J27:L27)</f>
        <v>0</v>
      </c>
      <c r="J27" s="34"/>
      <c r="K27" s="34"/>
      <c r="L27" s="35"/>
      <c r="AF27" s="3"/>
      <c r="AG27" s="3"/>
    </row>
    <row r="28" spans="1:33" s="96" customFormat="1" ht="17.25" thickBot="1">
      <c r="A28" s="36"/>
      <c r="B28" s="37" t="s">
        <v>123</v>
      </c>
      <c r="C28" s="46"/>
      <c r="D28" s="110">
        <f>D9+D21+D27</f>
        <v>0</v>
      </c>
      <c r="E28" s="110">
        <f>E9+E21+E27</f>
        <v>0</v>
      </c>
      <c r="F28" s="110">
        <f>F9+F21+F27</f>
        <v>0</v>
      </c>
      <c r="G28" s="110">
        <f>G9+G21+G27</f>
        <v>0</v>
      </c>
      <c r="H28" s="111">
        <f>H9+H21+H27</f>
        <v>0</v>
      </c>
      <c r="I28" s="112">
        <f>SUM(I9,I21,I27)</f>
        <v>0</v>
      </c>
      <c r="J28" s="112">
        <f>SUM(J9,J21,J27)</f>
        <v>0</v>
      </c>
      <c r="K28" s="112">
        <f>SUM(K9,K21,K27)</f>
        <v>0</v>
      </c>
      <c r="L28" s="113">
        <f>SUM(L9,L21,L27)</f>
        <v>0</v>
      </c>
      <c r="AF28" s="3"/>
      <c r="AG28" s="3"/>
    </row>
    <row r="29" spans="1:33" ht="16.5" hidden="1">
      <c r="A29" s="40" t="s">
        <v>29</v>
      </c>
      <c r="B29" s="41" t="s">
        <v>30</v>
      </c>
      <c r="C29" s="42"/>
      <c r="D29" s="82"/>
      <c r="E29" s="82"/>
      <c r="F29" s="82"/>
      <c r="G29" s="117">
        <f>+'[1]RASHODI PO KORIS cl 3'!I98</f>
        <v>16689218</v>
      </c>
      <c r="H29" s="100"/>
      <c r="I29" s="100"/>
      <c r="J29" s="100"/>
      <c r="K29" s="100"/>
      <c r="L29" s="100"/>
      <c r="AF29" s="3"/>
      <c r="AG29" s="3"/>
    </row>
    <row r="30" spans="1:33" ht="16.5" hidden="1">
      <c r="A30" s="27" t="s">
        <v>31</v>
      </c>
      <c r="B30" s="28" t="s">
        <v>12</v>
      </c>
      <c r="C30" s="29"/>
      <c r="D30" s="83"/>
      <c r="E30" s="83"/>
      <c r="F30" s="83"/>
      <c r="G30" s="118" t="e">
        <f>SUM(I28+#REF!+G29)</f>
        <v>#REF!</v>
      </c>
      <c r="H30" s="44"/>
      <c r="I30" s="44"/>
      <c r="J30" s="44"/>
      <c r="K30" s="44"/>
      <c r="L30" s="44"/>
      <c r="AF30" s="3"/>
      <c r="AG30" s="3"/>
    </row>
    <row r="31" spans="1:33" ht="16.5" hidden="1">
      <c r="A31" s="27" t="s">
        <v>32</v>
      </c>
      <c r="B31" s="28" t="s">
        <v>33</v>
      </c>
      <c r="C31" s="29"/>
      <c r="D31" s="83"/>
      <c r="E31" s="83"/>
      <c r="F31" s="83"/>
      <c r="G31" s="119">
        <f>+'[1]PRIHODI cl 2'!F66</f>
        <v>261930718</v>
      </c>
      <c r="H31" s="45"/>
      <c r="I31" s="45"/>
      <c r="J31" s="45"/>
      <c r="K31" s="45"/>
      <c r="L31" s="45"/>
      <c r="AF31" s="3"/>
      <c r="AG31" s="3"/>
    </row>
    <row r="32" spans="1:33" ht="14.25" customHeight="1" hidden="1">
      <c r="A32" s="36" t="s">
        <v>34</v>
      </c>
      <c r="B32" s="37" t="s">
        <v>35</v>
      </c>
      <c r="C32" s="46"/>
      <c r="D32" s="84"/>
      <c r="E32" s="84"/>
      <c r="F32" s="84"/>
      <c r="G32" s="112" t="e">
        <f>SUM(G30+G31)</f>
        <v>#REF!</v>
      </c>
      <c r="H32" s="39"/>
      <c r="I32" s="39"/>
      <c r="J32" s="39"/>
      <c r="K32" s="39"/>
      <c r="L32" s="39"/>
      <c r="AF32" s="3"/>
      <c r="AG32" s="3"/>
    </row>
    <row r="33" spans="1:33" ht="15" customHeight="1" hidden="1">
      <c r="A33" s="47"/>
      <c r="B33" s="48"/>
      <c r="C33" s="47"/>
      <c r="D33" s="47"/>
      <c r="E33" s="47"/>
      <c r="F33" s="47"/>
      <c r="G33" s="49"/>
      <c r="H33" s="49"/>
      <c r="I33" s="49"/>
      <c r="J33" s="49"/>
      <c r="K33" s="49"/>
      <c r="L33" s="49"/>
      <c r="AF33" s="3"/>
      <c r="AG33" s="3"/>
    </row>
    <row r="34" spans="1:33" ht="15" customHeight="1" hidden="1">
      <c r="A34" s="50"/>
      <c r="B34" s="51"/>
      <c r="C34" s="50"/>
      <c r="D34" s="50"/>
      <c r="E34" s="50"/>
      <c r="F34" s="50"/>
      <c r="G34" s="52"/>
      <c r="H34" s="52"/>
      <c r="I34" s="52"/>
      <c r="J34" s="52"/>
      <c r="K34" s="52"/>
      <c r="L34" s="52"/>
      <c r="AF34" s="3"/>
      <c r="AG34" s="3"/>
    </row>
    <row r="35" spans="1:33" ht="15" customHeight="1" hidden="1">
      <c r="A35" s="218" t="s">
        <v>36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AF35" s="3"/>
      <c r="AG35" s="3"/>
    </row>
    <row r="36" spans="1:33" ht="15" customHeight="1" hidden="1">
      <c r="A36" s="219" t="s">
        <v>37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AF36" s="3"/>
      <c r="AG36" s="3"/>
    </row>
    <row r="37" spans="32:33" ht="15" customHeight="1" hidden="1">
      <c r="AF37" s="3"/>
      <c r="AG37" s="3"/>
    </row>
    <row r="38" spans="1:33" ht="7.5" customHeight="1" hidden="1">
      <c r="A38" s="204" t="s">
        <v>13</v>
      </c>
      <c r="B38" s="189" t="s">
        <v>0</v>
      </c>
      <c r="C38" s="204" t="s">
        <v>14</v>
      </c>
      <c r="D38" s="4"/>
      <c r="E38" s="4"/>
      <c r="F38" s="4"/>
      <c r="G38" s="204" t="s">
        <v>1</v>
      </c>
      <c r="H38" s="4"/>
      <c r="I38" s="4"/>
      <c r="J38" s="4"/>
      <c r="K38" s="4"/>
      <c r="L38" s="4"/>
      <c r="AF38" s="3"/>
      <c r="AG38" s="3"/>
    </row>
    <row r="39" spans="1:33" ht="12.75" customHeight="1" hidden="1">
      <c r="A39" s="190"/>
      <c r="B39" s="205"/>
      <c r="C39" s="190"/>
      <c r="D39" s="6"/>
      <c r="E39" s="6"/>
      <c r="F39" s="6"/>
      <c r="G39" s="190"/>
      <c r="H39" s="6"/>
      <c r="I39" s="6"/>
      <c r="J39" s="6"/>
      <c r="K39" s="6"/>
      <c r="L39" s="6"/>
      <c r="AF39" s="3"/>
      <c r="AG39" s="3"/>
    </row>
    <row r="40" spans="1:33" ht="12.75" customHeight="1" hidden="1">
      <c r="A40" s="188"/>
      <c r="B40" s="206"/>
      <c r="C40" s="188"/>
      <c r="D40" s="8"/>
      <c r="E40" s="8"/>
      <c r="F40" s="8"/>
      <c r="G40" s="188"/>
      <c r="H40" s="8"/>
      <c r="I40" s="8"/>
      <c r="J40" s="8"/>
      <c r="K40" s="8"/>
      <c r="L40" s="8"/>
      <c r="AF40" s="3"/>
      <c r="AG40" s="3"/>
    </row>
    <row r="41" spans="1:33" ht="15" customHeight="1" hidden="1">
      <c r="A41" s="11"/>
      <c r="B41" s="53">
        <v>1</v>
      </c>
      <c r="C41" s="11">
        <v>2</v>
      </c>
      <c r="D41" s="11"/>
      <c r="E41" s="11"/>
      <c r="F41" s="11"/>
      <c r="G41" s="53">
        <v>5</v>
      </c>
      <c r="H41" s="53"/>
      <c r="I41" s="53"/>
      <c r="J41" s="53"/>
      <c r="K41" s="53"/>
      <c r="L41" s="53"/>
      <c r="AF41" s="3"/>
      <c r="AG41" s="3"/>
    </row>
    <row r="42" spans="1:33" ht="16.5" hidden="1">
      <c r="A42" s="54" t="s">
        <v>15</v>
      </c>
      <c r="B42" s="55" t="s">
        <v>38</v>
      </c>
      <c r="C42" s="56"/>
      <c r="D42" s="85"/>
      <c r="E42" s="85"/>
      <c r="F42" s="85"/>
      <c r="G42" s="120">
        <f>+'[1]PRIHODI cl 2'!F67</f>
        <v>1186357560</v>
      </c>
      <c r="H42" s="57"/>
      <c r="I42" s="57"/>
      <c r="J42" s="57"/>
      <c r="K42" s="57"/>
      <c r="L42" s="57"/>
      <c r="AF42" s="3"/>
      <c r="AG42" s="3"/>
    </row>
    <row r="43" spans="1:33" ht="14.25" customHeight="1" hidden="1">
      <c r="A43" s="54" t="s">
        <v>20</v>
      </c>
      <c r="B43" s="55" t="s">
        <v>35</v>
      </c>
      <c r="C43" s="56"/>
      <c r="D43" s="85"/>
      <c r="E43" s="85"/>
      <c r="F43" s="85"/>
      <c r="G43" s="120" t="e">
        <f>+G32</f>
        <v>#REF!</v>
      </c>
      <c r="H43" s="57"/>
      <c r="I43" s="57"/>
      <c r="J43" s="57"/>
      <c r="K43" s="57"/>
      <c r="L43" s="57"/>
      <c r="AF43" s="3"/>
      <c r="AG43" s="3"/>
    </row>
    <row r="44" spans="1:33" ht="17.25" hidden="1" thickBot="1">
      <c r="A44" s="36"/>
      <c r="B44" s="37" t="s">
        <v>39</v>
      </c>
      <c r="C44" s="46"/>
      <c r="D44" s="84"/>
      <c r="E44" s="84"/>
      <c r="F44" s="84"/>
      <c r="G44" s="113" t="e">
        <f>+G42-G43</f>
        <v>#REF!</v>
      </c>
      <c r="H44" s="57"/>
      <c r="I44" s="57"/>
      <c r="J44" s="57"/>
      <c r="K44" s="57"/>
      <c r="L44" s="57"/>
      <c r="AF44" s="3"/>
      <c r="AG44" s="3"/>
    </row>
    <row r="45" spans="32:33" ht="16.5" hidden="1">
      <c r="AF45" s="3"/>
      <c r="AG45" s="3"/>
    </row>
    <row r="46" spans="1:33" ht="16.5" hidden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AF46" s="3"/>
      <c r="AG46" s="3"/>
    </row>
    <row r="47" spans="1:33" ht="16.5" hidden="1">
      <c r="A47" s="58"/>
      <c r="B47" s="58"/>
      <c r="C47" s="58"/>
      <c r="D47" s="58"/>
      <c r="E47" s="58"/>
      <c r="F47" s="58"/>
      <c r="G47" s="121">
        <f>1186561263</f>
        <v>1186561263</v>
      </c>
      <c r="H47" s="59"/>
      <c r="I47" s="59"/>
      <c r="J47" s="59"/>
      <c r="K47" s="59"/>
      <c r="L47" s="59"/>
      <c r="AF47" s="3"/>
      <c r="AG47" s="3"/>
    </row>
    <row r="48" spans="7:33" s="58" customFormat="1" ht="16.5" hidden="1">
      <c r="G48" s="122">
        <f>+G47-1186357560</f>
        <v>203703</v>
      </c>
      <c r="H48" s="60"/>
      <c r="I48" s="60"/>
      <c r="J48" s="60"/>
      <c r="K48" s="60"/>
      <c r="L48" s="60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3"/>
      <c r="AG48" s="3"/>
    </row>
    <row r="49" spans="1:33" s="58" customFormat="1" ht="16.5" hidden="1">
      <c r="A49" s="7"/>
      <c r="B49" s="7"/>
      <c r="C49" s="7"/>
      <c r="D49" s="7"/>
      <c r="E49" s="7"/>
      <c r="F49" s="7"/>
      <c r="G49" s="61"/>
      <c r="H49" s="61"/>
      <c r="I49" s="61"/>
      <c r="J49" s="61"/>
      <c r="K49" s="61"/>
      <c r="L49" s="61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3"/>
      <c r="AG49" s="3"/>
    </row>
    <row r="50" spans="1:33" s="58" customFormat="1" ht="16.5" hidden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3"/>
      <c r="AG50" s="3"/>
    </row>
    <row r="51" spans="1:33" s="58" customFormat="1" ht="16.5" hidden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3"/>
      <c r="AG51" s="3"/>
    </row>
    <row r="52" spans="1:33" s="58" customFormat="1" ht="16.5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3"/>
      <c r="AG52" s="3"/>
    </row>
    <row r="53" spans="1:33" s="58" customFormat="1" ht="16.5" hidden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3"/>
      <c r="AG53" s="3"/>
    </row>
    <row r="54" spans="1:33" s="58" customFormat="1" ht="16.5" hidden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3"/>
      <c r="AG54" s="3"/>
    </row>
    <row r="55" spans="1:33" s="58" customFormat="1" ht="16.5" hidden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3"/>
      <c r="AG55" s="3"/>
    </row>
    <row r="56" spans="1:33" s="58" customFormat="1" ht="16.5" hidden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3"/>
      <c r="AG56" s="3"/>
    </row>
    <row r="57" spans="1:33" s="58" customFormat="1" ht="16.5" hidden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3"/>
      <c r="AG57" s="3"/>
    </row>
    <row r="58" spans="1:33" s="58" customFormat="1" ht="16.5" hidden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3"/>
      <c r="AG58" s="3"/>
    </row>
    <row r="59" spans="1:33" s="58" customFormat="1" ht="16.5" hidden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3"/>
      <c r="AG59" s="3"/>
    </row>
    <row r="60" spans="1:33" s="58" customFormat="1" ht="16.5" hidden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3"/>
      <c r="AG60" s="3"/>
    </row>
    <row r="61" spans="1:33" s="58" customFormat="1" ht="16.5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3"/>
      <c r="AG61" s="3"/>
    </row>
    <row r="62" spans="1:33" s="58" customFormat="1" ht="16.5" hidden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3"/>
      <c r="AG62" s="3"/>
    </row>
    <row r="64" spans="11:12" ht="12.75">
      <c r="K64" s="101"/>
      <c r="L64" s="102"/>
    </row>
    <row r="65" spans="9:12" ht="12.75">
      <c r="I65" s="64"/>
      <c r="J65" s="64"/>
      <c r="K65" s="64"/>
      <c r="L65" s="64"/>
    </row>
    <row r="66" spans="7:11" ht="15.75">
      <c r="G66" s="65" t="s">
        <v>60</v>
      </c>
      <c r="J66" s="66" t="s">
        <v>111</v>
      </c>
      <c r="K66" s="66"/>
    </row>
  </sheetData>
  <sheetProtection password="DDB3" sheet="1"/>
  <mergeCells count="21">
    <mergeCell ref="B5:B7"/>
    <mergeCell ref="J5:L6"/>
    <mergeCell ref="I5:I7"/>
    <mergeCell ref="E5:E7"/>
    <mergeCell ref="F5:F7"/>
    <mergeCell ref="H5:H7"/>
    <mergeCell ref="A1:B1"/>
    <mergeCell ref="C1:L1"/>
    <mergeCell ref="A2:L3"/>
    <mergeCell ref="A4:D4"/>
    <mergeCell ref="E4:L4"/>
    <mergeCell ref="D5:D7"/>
    <mergeCell ref="A36:L36"/>
    <mergeCell ref="A38:A40"/>
    <mergeCell ref="B38:B40"/>
    <mergeCell ref="C38:C40"/>
    <mergeCell ref="G38:G40"/>
    <mergeCell ref="A35:L35"/>
    <mergeCell ref="A5:A7"/>
    <mergeCell ref="G5:G7"/>
    <mergeCell ref="C5:C7"/>
  </mergeCells>
  <printOptions/>
  <pageMargins left="0.4724409448818898" right="0.4724409448818898" top="0.5905511811023623" bottom="0.7480314960629921" header="0.35433070866141736" footer="0.31496062992125984"/>
  <pageSetup horizontalDpi="600" verticalDpi="600" orientation="landscape" scale="8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66"/>
  <sheetViews>
    <sheetView zoomScalePageLayoutView="0" workbookViewId="0" topLeftCell="A7">
      <selection activeCell="H21" sqref="H21"/>
    </sheetView>
  </sheetViews>
  <sheetFormatPr defaultColWidth="9.140625" defaultRowHeight="12.75"/>
  <cols>
    <col min="1" max="1" width="3.00390625" style="7" customWidth="1"/>
    <col min="2" max="2" width="35.7109375" style="7" customWidth="1"/>
    <col min="3" max="3" width="6.7109375" style="7" customWidth="1"/>
    <col min="4" max="4" width="9.7109375" style="7" customWidth="1"/>
    <col min="5" max="5" width="12.7109375" style="7" customWidth="1"/>
    <col min="6" max="6" width="9.7109375" style="7" customWidth="1"/>
    <col min="7" max="7" width="16.7109375" style="7" customWidth="1"/>
    <col min="8" max="9" width="16.57421875" style="7" customWidth="1"/>
    <col min="10" max="12" width="9.7109375" style="7" customWidth="1"/>
    <col min="13" max="16" width="15.00390625" style="7" customWidth="1"/>
    <col min="17" max="30" width="9.140625" style="7" customWidth="1"/>
    <col min="31" max="16384" width="8.8515625" style="7" customWidth="1"/>
  </cols>
  <sheetData>
    <row r="1" spans="1:12" s="2" customFormat="1" ht="33" customHeight="1">
      <c r="A1" s="199" t="s">
        <v>56</v>
      </c>
      <c r="B1" s="199"/>
      <c r="C1" s="220" t="str">
        <f>'Tabela 1'!C1:J1</f>
        <v>____________________________________________________________________________</v>
      </c>
      <c r="D1" s="220"/>
      <c r="E1" s="220"/>
      <c r="F1" s="220"/>
      <c r="G1" s="220"/>
      <c r="H1" s="220"/>
      <c r="I1" s="220"/>
      <c r="J1" s="220"/>
      <c r="K1" s="220"/>
      <c r="L1" s="220"/>
    </row>
    <row r="2" spans="1:12" s="2" customFormat="1" ht="26.25" customHeight="1">
      <c r="A2" s="201" t="s">
        <v>136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s="2" customFormat="1" ht="9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s="3" customFormat="1" ht="16.5" customHeight="1" thickBot="1">
      <c r="A4" s="240" t="s">
        <v>58</v>
      </c>
      <c r="B4" s="240"/>
      <c r="C4" s="240"/>
      <c r="D4" s="240"/>
      <c r="E4" s="239" t="s">
        <v>59</v>
      </c>
      <c r="F4" s="239"/>
      <c r="G4" s="239"/>
      <c r="H4" s="239"/>
      <c r="I4" s="239"/>
      <c r="J4" s="239"/>
      <c r="K4" s="239"/>
      <c r="L4" s="239"/>
    </row>
    <row r="5" spans="1:33" s="2" customFormat="1" ht="12.75" customHeight="1">
      <c r="A5" s="204" t="s">
        <v>13</v>
      </c>
      <c r="B5" s="189" t="s">
        <v>0</v>
      </c>
      <c r="C5" s="204" t="s">
        <v>14</v>
      </c>
      <c r="D5" s="204" t="s">
        <v>133</v>
      </c>
      <c r="E5" s="204" t="s">
        <v>132</v>
      </c>
      <c r="F5" s="204" t="s">
        <v>55</v>
      </c>
      <c r="G5" s="226" t="s">
        <v>131</v>
      </c>
      <c r="H5" s="226" t="s">
        <v>130</v>
      </c>
      <c r="I5" s="230" t="s">
        <v>113</v>
      </c>
      <c r="J5" s="233" t="s">
        <v>51</v>
      </c>
      <c r="K5" s="234"/>
      <c r="L5" s="235"/>
      <c r="AF5" s="3"/>
      <c r="AG5" s="3"/>
    </row>
    <row r="6" spans="1:33" s="5" customFormat="1" ht="60" customHeight="1" thickBot="1">
      <c r="A6" s="190"/>
      <c r="B6" s="205"/>
      <c r="C6" s="190"/>
      <c r="D6" s="190"/>
      <c r="E6" s="190"/>
      <c r="F6" s="190"/>
      <c r="G6" s="227"/>
      <c r="H6" s="227"/>
      <c r="I6" s="231"/>
      <c r="J6" s="236"/>
      <c r="K6" s="237"/>
      <c r="L6" s="238"/>
      <c r="AF6" s="3"/>
      <c r="AG6" s="3"/>
    </row>
    <row r="7" spans="1:33" ht="19.5" customHeight="1">
      <c r="A7" s="188"/>
      <c r="B7" s="206"/>
      <c r="C7" s="188"/>
      <c r="D7" s="188"/>
      <c r="E7" s="188"/>
      <c r="F7" s="188"/>
      <c r="G7" s="228"/>
      <c r="H7" s="228"/>
      <c r="I7" s="232"/>
      <c r="J7" s="89" t="s">
        <v>127</v>
      </c>
      <c r="K7" s="10" t="s">
        <v>128</v>
      </c>
      <c r="L7" s="10" t="s">
        <v>129</v>
      </c>
      <c r="AF7" s="3"/>
      <c r="AG7" s="3"/>
    </row>
    <row r="8" spans="1:33" ht="12" customHeight="1" thickBot="1">
      <c r="A8" s="11"/>
      <c r="B8" s="12">
        <v>1</v>
      </c>
      <c r="C8" s="13">
        <v>2</v>
      </c>
      <c r="D8" s="13">
        <v>3</v>
      </c>
      <c r="E8" s="13">
        <v>4</v>
      </c>
      <c r="F8" s="13">
        <v>5</v>
      </c>
      <c r="G8" s="13" t="s">
        <v>53</v>
      </c>
      <c r="H8" s="13">
        <v>7</v>
      </c>
      <c r="I8" s="91" t="s">
        <v>54</v>
      </c>
      <c r="J8" s="92">
        <v>9</v>
      </c>
      <c r="K8" s="14">
        <v>10</v>
      </c>
      <c r="L8" s="14">
        <v>11</v>
      </c>
      <c r="AF8" s="3"/>
      <c r="AG8" s="3"/>
    </row>
    <row r="9" spans="1:33" ht="16.5">
      <c r="A9" s="15" t="s">
        <v>15</v>
      </c>
      <c r="B9" s="16" t="s">
        <v>2</v>
      </c>
      <c r="C9" s="17"/>
      <c r="D9" s="104">
        <f aca="true" t="shared" si="0" ref="D9:L9">SUM(D10:D20)</f>
        <v>0</v>
      </c>
      <c r="E9" s="104">
        <f t="shared" si="0"/>
        <v>0</v>
      </c>
      <c r="F9" s="104">
        <f t="shared" si="0"/>
        <v>0</v>
      </c>
      <c r="G9" s="104">
        <f t="shared" si="0"/>
        <v>0</v>
      </c>
      <c r="H9" s="104">
        <f t="shared" si="0"/>
        <v>0</v>
      </c>
      <c r="I9" s="104">
        <f t="shared" si="0"/>
        <v>0</v>
      </c>
      <c r="J9" s="104">
        <f t="shared" si="0"/>
        <v>0</v>
      </c>
      <c r="K9" s="104">
        <f t="shared" si="0"/>
        <v>0</v>
      </c>
      <c r="L9" s="105">
        <f t="shared" si="0"/>
        <v>0</v>
      </c>
      <c r="AF9" s="3"/>
      <c r="AG9" s="3"/>
    </row>
    <row r="10" spans="1:33" ht="16.5">
      <c r="A10" s="18">
        <v>1</v>
      </c>
      <c r="B10" s="19" t="s">
        <v>115</v>
      </c>
      <c r="C10" s="20">
        <v>611100</v>
      </c>
      <c r="D10" s="21"/>
      <c r="E10" s="21"/>
      <c r="F10" s="21"/>
      <c r="G10" s="21"/>
      <c r="H10" s="21"/>
      <c r="I10" s="108">
        <f aca="true" t="shared" si="1" ref="I10:I26">SUM(J10:L10)</f>
        <v>0</v>
      </c>
      <c r="J10" s="21"/>
      <c r="K10" s="21"/>
      <c r="L10" s="22"/>
      <c r="AF10" s="3"/>
      <c r="AG10" s="3"/>
    </row>
    <row r="11" spans="1:33" ht="16.5">
      <c r="A11" s="24">
        <v>2</v>
      </c>
      <c r="B11" s="25" t="s">
        <v>99</v>
      </c>
      <c r="C11" s="26">
        <v>611200</v>
      </c>
      <c r="D11" s="21"/>
      <c r="E11" s="21"/>
      <c r="F11" s="21"/>
      <c r="G11" s="21"/>
      <c r="H11" s="21"/>
      <c r="I11" s="108">
        <f t="shared" si="1"/>
        <v>0</v>
      </c>
      <c r="J11" s="21"/>
      <c r="K11" s="21"/>
      <c r="L11" s="22"/>
      <c r="AF11" s="3"/>
      <c r="AG11" s="3"/>
    </row>
    <row r="12" spans="1:33" ht="16.5">
      <c r="A12" s="24">
        <v>3</v>
      </c>
      <c r="B12" s="25" t="s">
        <v>3</v>
      </c>
      <c r="C12" s="26">
        <v>613100</v>
      </c>
      <c r="D12" s="21"/>
      <c r="E12" s="21"/>
      <c r="F12" s="21"/>
      <c r="G12" s="21"/>
      <c r="H12" s="21"/>
      <c r="I12" s="108">
        <f t="shared" si="1"/>
        <v>0</v>
      </c>
      <c r="J12" s="21"/>
      <c r="K12" s="21"/>
      <c r="L12" s="22"/>
      <c r="AF12" s="3"/>
      <c r="AG12" s="3"/>
    </row>
    <row r="13" spans="1:33" ht="16.5">
      <c r="A13" s="24">
        <v>4</v>
      </c>
      <c r="B13" s="25" t="s">
        <v>4</v>
      </c>
      <c r="C13" s="26">
        <v>613200</v>
      </c>
      <c r="D13" s="21"/>
      <c r="E13" s="21"/>
      <c r="F13" s="21"/>
      <c r="G13" s="21"/>
      <c r="H13" s="21"/>
      <c r="I13" s="108">
        <f t="shared" si="1"/>
        <v>0</v>
      </c>
      <c r="J13" s="21"/>
      <c r="K13" s="21"/>
      <c r="L13" s="22"/>
      <c r="AF13" s="3"/>
      <c r="AG13" s="3"/>
    </row>
    <row r="14" spans="1:33" ht="16.5">
      <c r="A14" s="24">
        <v>5</v>
      </c>
      <c r="B14" s="25" t="s">
        <v>5</v>
      </c>
      <c r="C14" s="26">
        <v>613300</v>
      </c>
      <c r="D14" s="21"/>
      <c r="E14" s="21"/>
      <c r="F14" s="21"/>
      <c r="G14" s="21"/>
      <c r="H14" s="21"/>
      <c r="I14" s="108">
        <f t="shared" si="1"/>
        <v>0</v>
      </c>
      <c r="J14" s="21"/>
      <c r="K14" s="21"/>
      <c r="L14" s="22"/>
      <c r="AF14" s="3"/>
      <c r="AG14" s="3"/>
    </row>
    <row r="15" spans="1:33" ht="16.5">
      <c r="A15" s="24">
        <v>6</v>
      </c>
      <c r="B15" s="25" t="s">
        <v>116</v>
      </c>
      <c r="C15" s="26">
        <v>613400</v>
      </c>
      <c r="D15" s="21"/>
      <c r="E15" s="21"/>
      <c r="F15" s="21"/>
      <c r="G15" s="21"/>
      <c r="H15" s="21"/>
      <c r="I15" s="108">
        <f t="shared" si="1"/>
        <v>0</v>
      </c>
      <c r="J15" s="21"/>
      <c r="K15" s="21"/>
      <c r="L15" s="22"/>
      <c r="AF15" s="3"/>
      <c r="AG15" s="3"/>
    </row>
    <row r="16" spans="1:33" ht="16.5">
      <c r="A16" s="24">
        <v>7</v>
      </c>
      <c r="B16" s="25" t="s">
        <v>117</v>
      </c>
      <c r="C16" s="26">
        <v>613500</v>
      </c>
      <c r="D16" s="21"/>
      <c r="E16" s="21"/>
      <c r="F16" s="21"/>
      <c r="G16" s="21"/>
      <c r="H16" s="21"/>
      <c r="I16" s="108">
        <f t="shared" si="1"/>
        <v>0</v>
      </c>
      <c r="J16" s="21"/>
      <c r="K16" s="21"/>
      <c r="L16" s="22"/>
      <c r="AF16" s="3"/>
      <c r="AG16" s="3"/>
    </row>
    <row r="17" spans="1:33" ht="16.5">
      <c r="A17" s="24">
        <v>8</v>
      </c>
      <c r="B17" s="25" t="s">
        <v>6</v>
      </c>
      <c r="C17" s="26">
        <v>613600</v>
      </c>
      <c r="D17" s="21"/>
      <c r="E17" s="21"/>
      <c r="F17" s="21"/>
      <c r="G17" s="21"/>
      <c r="H17" s="21"/>
      <c r="I17" s="108">
        <f t="shared" si="1"/>
        <v>0</v>
      </c>
      <c r="J17" s="21"/>
      <c r="K17" s="21"/>
      <c r="L17" s="22"/>
      <c r="AF17" s="3"/>
      <c r="AG17" s="3"/>
    </row>
    <row r="18" spans="1:33" ht="16.5">
      <c r="A18" s="24">
        <v>9</v>
      </c>
      <c r="B18" s="25" t="s">
        <v>7</v>
      </c>
      <c r="C18" s="26">
        <v>613700</v>
      </c>
      <c r="D18" s="21"/>
      <c r="E18" s="21"/>
      <c r="F18" s="21"/>
      <c r="G18" s="21"/>
      <c r="H18" s="21"/>
      <c r="I18" s="108">
        <f t="shared" si="1"/>
        <v>0</v>
      </c>
      <c r="J18" s="21"/>
      <c r="K18" s="21"/>
      <c r="L18" s="22"/>
      <c r="AF18" s="3"/>
      <c r="AG18" s="3"/>
    </row>
    <row r="19" spans="1:33" ht="16.5">
      <c r="A19" s="24">
        <v>10</v>
      </c>
      <c r="B19" s="25" t="s">
        <v>8</v>
      </c>
      <c r="C19" s="26">
        <v>613800</v>
      </c>
      <c r="D19" s="21"/>
      <c r="E19" s="21"/>
      <c r="F19" s="21"/>
      <c r="G19" s="21"/>
      <c r="H19" s="21"/>
      <c r="I19" s="108">
        <f t="shared" si="1"/>
        <v>0</v>
      </c>
      <c r="J19" s="21"/>
      <c r="K19" s="21"/>
      <c r="L19" s="22"/>
      <c r="AF19" s="3"/>
      <c r="AG19" s="3"/>
    </row>
    <row r="20" spans="1:33" ht="16.5">
      <c r="A20" s="24">
        <v>11</v>
      </c>
      <c r="B20" s="25" t="s">
        <v>9</v>
      </c>
      <c r="C20" s="26">
        <v>613900</v>
      </c>
      <c r="D20" s="21"/>
      <c r="E20" s="21"/>
      <c r="F20" s="21"/>
      <c r="G20" s="21"/>
      <c r="H20" s="21"/>
      <c r="I20" s="108">
        <f t="shared" si="1"/>
        <v>0</v>
      </c>
      <c r="J20" s="21"/>
      <c r="K20" s="21"/>
      <c r="L20" s="22"/>
      <c r="AF20" s="3"/>
      <c r="AG20" s="3"/>
    </row>
    <row r="21" spans="1:33" ht="16.5">
      <c r="A21" s="27" t="s">
        <v>20</v>
      </c>
      <c r="B21" s="28" t="s">
        <v>10</v>
      </c>
      <c r="C21" s="29"/>
      <c r="D21" s="106">
        <f aca="true" t="shared" si="2" ref="D21:L21">SUM(D22:D26)</f>
        <v>0</v>
      </c>
      <c r="E21" s="106">
        <f t="shared" si="2"/>
        <v>0</v>
      </c>
      <c r="F21" s="106">
        <f t="shared" si="2"/>
        <v>0</v>
      </c>
      <c r="G21" s="106">
        <f t="shared" si="2"/>
        <v>0</v>
      </c>
      <c r="H21" s="107">
        <f t="shared" si="2"/>
        <v>0</v>
      </c>
      <c r="I21" s="104">
        <f t="shared" si="2"/>
        <v>0</v>
      </c>
      <c r="J21" s="104">
        <f t="shared" si="2"/>
        <v>0</v>
      </c>
      <c r="K21" s="104">
        <f t="shared" si="2"/>
        <v>0</v>
      </c>
      <c r="L21" s="105">
        <f t="shared" si="2"/>
        <v>0</v>
      </c>
      <c r="AF21" s="3"/>
      <c r="AG21" s="3"/>
    </row>
    <row r="22" spans="1:33" s="96" customFormat="1" ht="16.5">
      <c r="A22" s="31">
        <v>1</v>
      </c>
      <c r="B22" s="19" t="s">
        <v>118</v>
      </c>
      <c r="C22" s="32">
        <v>821100</v>
      </c>
      <c r="D22" s="21"/>
      <c r="E22" s="21"/>
      <c r="F22" s="21"/>
      <c r="G22" s="21"/>
      <c r="H22" s="21"/>
      <c r="I22" s="108">
        <f t="shared" si="1"/>
        <v>0</v>
      </c>
      <c r="J22" s="21"/>
      <c r="K22" s="21"/>
      <c r="L22" s="22"/>
      <c r="AF22" s="3"/>
      <c r="AG22" s="3"/>
    </row>
    <row r="23" spans="1:33" ht="16.5">
      <c r="A23" s="31">
        <v>2</v>
      </c>
      <c r="B23" s="19" t="s">
        <v>119</v>
      </c>
      <c r="C23" s="32">
        <v>821200</v>
      </c>
      <c r="D23" s="21"/>
      <c r="E23" s="21"/>
      <c r="F23" s="21"/>
      <c r="G23" s="21"/>
      <c r="H23" s="21"/>
      <c r="I23" s="108">
        <f t="shared" si="1"/>
        <v>0</v>
      </c>
      <c r="J23" s="21"/>
      <c r="K23" s="21"/>
      <c r="L23" s="22"/>
      <c r="AF23" s="3"/>
      <c r="AG23" s="3"/>
    </row>
    <row r="24" spans="1:33" ht="16.5">
      <c r="A24" s="31">
        <v>3</v>
      </c>
      <c r="B24" s="19" t="s">
        <v>120</v>
      </c>
      <c r="C24" s="32">
        <v>821300</v>
      </c>
      <c r="D24" s="21"/>
      <c r="E24" s="21"/>
      <c r="F24" s="21"/>
      <c r="G24" s="21"/>
      <c r="H24" s="21"/>
      <c r="I24" s="108">
        <f t="shared" si="1"/>
        <v>0</v>
      </c>
      <c r="J24" s="21"/>
      <c r="K24" s="21"/>
      <c r="L24" s="22"/>
      <c r="AF24" s="3"/>
      <c r="AG24" s="3"/>
    </row>
    <row r="25" spans="1:33" ht="16.5">
      <c r="A25" s="31">
        <v>4</v>
      </c>
      <c r="B25" s="19" t="s">
        <v>121</v>
      </c>
      <c r="C25" s="32">
        <v>821400</v>
      </c>
      <c r="D25" s="21"/>
      <c r="E25" s="21"/>
      <c r="F25" s="21"/>
      <c r="G25" s="21"/>
      <c r="H25" s="21"/>
      <c r="I25" s="108">
        <f t="shared" si="1"/>
        <v>0</v>
      </c>
      <c r="J25" s="21"/>
      <c r="K25" s="21"/>
      <c r="L25" s="22"/>
      <c r="AF25" s="3"/>
      <c r="AG25" s="3"/>
    </row>
    <row r="26" spans="1:33" ht="16.5">
      <c r="A26" s="31">
        <v>5</v>
      </c>
      <c r="B26" s="19" t="s">
        <v>122</v>
      </c>
      <c r="C26" s="32">
        <v>821600</v>
      </c>
      <c r="D26" s="21"/>
      <c r="E26" s="21"/>
      <c r="F26" s="21"/>
      <c r="G26" s="21"/>
      <c r="H26" s="21"/>
      <c r="I26" s="108">
        <f t="shared" si="1"/>
        <v>0</v>
      </c>
      <c r="J26" s="21"/>
      <c r="K26" s="21"/>
      <c r="L26" s="22"/>
      <c r="AF26" s="3"/>
      <c r="AG26" s="3"/>
    </row>
    <row r="27" spans="1:33" ht="16.5">
      <c r="A27" s="27" t="s">
        <v>26</v>
      </c>
      <c r="B27" s="28" t="s">
        <v>11</v>
      </c>
      <c r="C27" s="33">
        <v>614000</v>
      </c>
      <c r="D27" s="34"/>
      <c r="E27" s="34"/>
      <c r="F27" s="34"/>
      <c r="G27" s="34"/>
      <c r="H27" s="34"/>
      <c r="I27" s="109">
        <f>SUM(J27:L27)</f>
        <v>0</v>
      </c>
      <c r="J27" s="34"/>
      <c r="K27" s="34"/>
      <c r="L27" s="35"/>
      <c r="AF27" s="3"/>
      <c r="AG27" s="3"/>
    </row>
    <row r="28" spans="1:33" s="96" customFormat="1" ht="17.25" thickBot="1">
      <c r="A28" s="36"/>
      <c r="B28" s="37" t="s">
        <v>123</v>
      </c>
      <c r="C28" s="46"/>
      <c r="D28" s="110">
        <f>D9+D21+D27</f>
        <v>0</v>
      </c>
      <c r="E28" s="110">
        <f>E9+E21+E27</f>
        <v>0</v>
      </c>
      <c r="F28" s="110">
        <f>F9+F21+F27</f>
        <v>0</v>
      </c>
      <c r="G28" s="110">
        <f>G9+G21+G27</f>
        <v>0</v>
      </c>
      <c r="H28" s="111">
        <f>H9+H21+H27</f>
        <v>0</v>
      </c>
      <c r="I28" s="112">
        <f>SUM(I9,I21,I27)</f>
        <v>0</v>
      </c>
      <c r="J28" s="112">
        <f>SUM(J9,J21,J27)</f>
        <v>0</v>
      </c>
      <c r="K28" s="112">
        <f>SUM(K9,K21,K27)</f>
        <v>0</v>
      </c>
      <c r="L28" s="113">
        <f>SUM(L9,L21,L27)</f>
        <v>0</v>
      </c>
      <c r="AF28" s="3"/>
      <c r="AG28" s="3"/>
    </row>
    <row r="29" spans="1:33" ht="16.5" hidden="1">
      <c r="A29" s="40" t="s">
        <v>29</v>
      </c>
      <c r="B29" s="41" t="s">
        <v>30</v>
      </c>
      <c r="C29" s="42"/>
      <c r="D29" s="82"/>
      <c r="E29" s="82"/>
      <c r="F29" s="82"/>
      <c r="G29" s="117">
        <f>+'[1]RASHODI PO KORIS cl 3'!I98</f>
        <v>16689218</v>
      </c>
      <c r="H29" s="100"/>
      <c r="I29" s="100"/>
      <c r="J29" s="100"/>
      <c r="K29" s="100"/>
      <c r="L29" s="100"/>
      <c r="AF29" s="3"/>
      <c r="AG29" s="3"/>
    </row>
    <row r="30" spans="1:33" ht="16.5" hidden="1">
      <c r="A30" s="27" t="s">
        <v>31</v>
      </c>
      <c r="B30" s="28" t="s">
        <v>12</v>
      </c>
      <c r="C30" s="29"/>
      <c r="D30" s="83"/>
      <c r="E30" s="83"/>
      <c r="F30" s="83"/>
      <c r="G30" s="118" t="e">
        <f>SUM(I28+#REF!+G29)</f>
        <v>#REF!</v>
      </c>
      <c r="H30" s="44"/>
      <c r="I30" s="44"/>
      <c r="J30" s="44"/>
      <c r="K30" s="44"/>
      <c r="L30" s="44"/>
      <c r="AF30" s="3"/>
      <c r="AG30" s="3"/>
    </row>
    <row r="31" spans="1:33" ht="16.5" hidden="1">
      <c r="A31" s="27" t="s">
        <v>32</v>
      </c>
      <c r="B31" s="28" t="s">
        <v>33</v>
      </c>
      <c r="C31" s="29"/>
      <c r="D31" s="83"/>
      <c r="E31" s="83"/>
      <c r="F31" s="83"/>
      <c r="G31" s="119">
        <f>+'[1]PRIHODI cl 2'!F66</f>
        <v>261930718</v>
      </c>
      <c r="H31" s="45"/>
      <c r="I31" s="45"/>
      <c r="J31" s="45"/>
      <c r="K31" s="45"/>
      <c r="L31" s="45"/>
      <c r="AF31" s="3"/>
      <c r="AG31" s="3"/>
    </row>
    <row r="32" spans="1:33" ht="14.25" customHeight="1" hidden="1">
      <c r="A32" s="36" t="s">
        <v>34</v>
      </c>
      <c r="B32" s="37" t="s">
        <v>35</v>
      </c>
      <c r="C32" s="46"/>
      <c r="D32" s="84"/>
      <c r="E32" s="84"/>
      <c r="F32" s="84"/>
      <c r="G32" s="112" t="e">
        <f>SUM(G30+G31)</f>
        <v>#REF!</v>
      </c>
      <c r="H32" s="39"/>
      <c r="I32" s="39"/>
      <c r="J32" s="39"/>
      <c r="K32" s="39"/>
      <c r="L32" s="39"/>
      <c r="AF32" s="3"/>
      <c r="AG32" s="3"/>
    </row>
    <row r="33" spans="1:33" ht="15" customHeight="1" hidden="1">
      <c r="A33" s="47"/>
      <c r="B33" s="48"/>
      <c r="C33" s="47"/>
      <c r="D33" s="47"/>
      <c r="E33" s="47"/>
      <c r="F33" s="47"/>
      <c r="G33" s="49"/>
      <c r="H33" s="49"/>
      <c r="I33" s="49"/>
      <c r="J33" s="49"/>
      <c r="K33" s="49"/>
      <c r="L33" s="49"/>
      <c r="AF33" s="3"/>
      <c r="AG33" s="3"/>
    </row>
    <row r="34" spans="1:33" ht="15" customHeight="1" hidden="1">
      <c r="A34" s="50"/>
      <c r="B34" s="51"/>
      <c r="C34" s="50"/>
      <c r="D34" s="50"/>
      <c r="E34" s="50"/>
      <c r="F34" s="50"/>
      <c r="G34" s="52"/>
      <c r="H34" s="52"/>
      <c r="I34" s="52"/>
      <c r="J34" s="52"/>
      <c r="K34" s="52"/>
      <c r="L34" s="52"/>
      <c r="AF34" s="3"/>
      <c r="AG34" s="3"/>
    </row>
    <row r="35" spans="1:33" ht="15" customHeight="1" hidden="1">
      <c r="A35" s="218" t="s">
        <v>36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AF35" s="3"/>
      <c r="AG35" s="3"/>
    </row>
    <row r="36" spans="1:33" ht="15" customHeight="1" hidden="1">
      <c r="A36" s="219" t="s">
        <v>37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AF36" s="3"/>
      <c r="AG36" s="3"/>
    </row>
    <row r="37" spans="32:33" ht="15" customHeight="1" hidden="1">
      <c r="AF37" s="3"/>
      <c r="AG37" s="3"/>
    </row>
    <row r="38" spans="1:33" ht="7.5" customHeight="1" hidden="1">
      <c r="A38" s="204" t="s">
        <v>13</v>
      </c>
      <c r="B38" s="189" t="s">
        <v>0</v>
      </c>
      <c r="C38" s="204" t="s">
        <v>14</v>
      </c>
      <c r="D38" s="4"/>
      <c r="E38" s="4"/>
      <c r="F38" s="4"/>
      <c r="G38" s="204" t="s">
        <v>1</v>
      </c>
      <c r="H38" s="4"/>
      <c r="I38" s="4"/>
      <c r="J38" s="4"/>
      <c r="K38" s="4"/>
      <c r="L38" s="4"/>
      <c r="AF38" s="3"/>
      <c r="AG38" s="3"/>
    </row>
    <row r="39" spans="1:33" ht="12.75" customHeight="1" hidden="1">
      <c r="A39" s="190"/>
      <c r="B39" s="205"/>
      <c r="C39" s="190"/>
      <c r="D39" s="6"/>
      <c r="E39" s="6"/>
      <c r="F39" s="6"/>
      <c r="G39" s="190"/>
      <c r="H39" s="6"/>
      <c r="I39" s="6"/>
      <c r="J39" s="6"/>
      <c r="K39" s="6"/>
      <c r="L39" s="6"/>
      <c r="AF39" s="3"/>
      <c r="AG39" s="3"/>
    </row>
    <row r="40" spans="1:33" ht="12.75" customHeight="1" hidden="1">
      <c r="A40" s="188"/>
      <c r="B40" s="206"/>
      <c r="C40" s="188"/>
      <c r="D40" s="8"/>
      <c r="E40" s="8"/>
      <c r="F40" s="8"/>
      <c r="G40" s="188"/>
      <c r="H40" s="8"/>
      <c r="I40" s="8"/>
      <c r="J40" s="8"/>
      <c r="K40" s="8"/>
      <c r="L40" s="8"/>
      <c r="AF40" s="3"/>
      <c r="AG40" s="3"/>
    </row>
    <row r="41" spans="1:33" ht="15" customHeight="1" hidden="1">
      <c r="A41" s="11"/>
      <c r="B41" s="53">
        <v>1</v>
      </c>
      <c r="C41" s="11">
        <v>2</v>
      </c>
      <c r="D41" s="11"/>
      <c r="E41" s="11"/>
      <c r="F41" s="11"/>
      <c r="G41" s="53">
        <v>5</v>
      </c>
      <c r="H41" s="53"/>
      <c r="I41" s="53"/>
      <c r="J41" s="53"/>
      <c r="K41" s="53"/>
      <c r="L41" s="53"/>
      <c r="AF41" s="3"/>
      <c r="AG41" s="3"/>
    </row>
    <row r="42" spans="1:33" ht="16.5" hidden="1">
      <c r="A42" s="54" t="s">
        <v>15</v>
      </c>
      <c r="B42" s="55" t="s">
        <v>38</v>
      </c>
      <c r="C42" s="56"/>
      <c r="D42" s="85"/>
      <c r="E42" s="85"/>
      <c r="F42" s="85"/>
      <c r="G42" s="120">
        <f>+'[1]PRIHODI cl 2'!F67</f>
        <v>1186357560</v>
      </c>
      <c r="H42" s="57"/>
      <c r="I42" s="57"/>
      <c r="J42" s="57"/>
      <c r="K42" s="57"/>
      <c r="L42" s="57"/>
      <c r="AF42" s="3"/>
      <c r="AG42" s="3"/>
    </row>
    <row r="43" spans="1:33" ht="14.25" customHeight="1" hidden="1">
      <c r="A43" s="54" t="s">
        <v>20</v>
      </c>
      <c r="B43" s="55" t="s">
        <v>35</v>
      </c>
      <c r="C43" s="56"/>
      <c r="D43" s="85"/>
      <c r="E43" s="85"/>
      <c r="F43" s="85"/>
      <c r="G43" s="120" t="e">
        <f>+G32</f>
        <v>#REF!</v>
      </c>
      <c r="H43" s="57"/>
      <c r="I43" s="57"/>
      <c r="J43" s="57"/>
      <c r="K43" s="57"/>
      <c r="L43" s="57"/>
      <c r="AF43" s="3"/>
      <c r="AG43" s="3"/>
    </row>
    <row r="44" spans="1:33" ht="17.25" hidden="1" thickBot="1">
      <c r="A44" s="36"/>
      <c r="B44" s="37" t="s">
        <v>39</v>
      </c>
      <c r="C44" s="46"/>
      <c r="D44" s="84"/>
      <c r="E44" s="84"/>
      <c r="F44" s="84"/>
      <c r="G44" s="113" t="e">
        <f>+G42-G43</f>
        <v>#REF!</v>
      </c>
      <c r="H44" s="57"/>
      <c r="I44" s="57"/>
      <c r="J44" s="57"/>
      <c r="K44" s="57"/>
      <c r="L44" s="57"/>
      <c r="AF44" s="3"/>
      <c r="AG44" s="3"/>
    </row>
    <row r="45" spans="32:33" ht="16.5" hidden="1">
      <c r="AF45" s="3"/>
      <c r="AG45" s="3"/>
    </row>
    <row r="46" spans="1:33" ht="16.5" hidden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AF46" s="3"/>
      <c r="AG46" s="3"/>
    </row>
    <row r="47" spans="1:33" ht="16.5" hidden="1">
      <c r="A47" s="58"/>
      <c r="B47" s="58"/>
      <c r="C47" s="58"/>
      <c r="D47" s="58"/>
      <c r="E47" s="58"/>
      <c r="F47" s="58"/>
      <c r="G47" s="121">
        <f>1186561263</f>
        <v>1186561263</v>
      </c>
      <c r="H47" s="59"/>
      <c r="I47" s="59"/>
      <c r="J47" s="59"/>
      <c r="K47" s="59"/>
      <c r="L47" s="59"/>
      <c r="AF47" s="3"/>
      <c r="AG47" s="3"/>
    </row>
    <row r="48" spans="7:33" s="58" customFormat="1" ht="16.5" hidden="1">
      <c r="G48" s="122">
        <f>+G47-1186357560</f>
        <v>203703</v>
      </c>
      <c r="H48" s="60"/>
      <c r="I48" s="60"/>
      <c r="J48" s="60"/>
      <c r="K48" s="60"/>
      <c r="L48" s="60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3"/>
      <c r="AG48" s="3"/>
    </row>
    <row r="49" spans="1:33" s="58" customFormat="1" ht="16.5" hidden="1">
      <c r="A49" s="7"/>
      <c r="B49" s="7"/>
      <c r="C49" s="7"/>
      <c r="D49" s="7"/>
      <c r="E49" s="7"/>
      <c r="F49" s="7"/>
      <c r="G49" s="61"/>
      <c r="H49" s="61"/>
      <c r="I49" s="61"/>
      <c r="J49" s="61"/>
      <c r="K49" s="61"/>
      <c r="L49" s="61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3"/>
      <c r="AG49" s="3"/>
    </row>
    <row r="50" spans="1:33" s="58" customFormat="1" ht="16.5" hidden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3"/>
      <c r="AG50" s="3"/>
    </row>
    <row r="51" spans="1:33" s="58" customFormat="1" ht="16.5" hidden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3"/>
      <c r="AG51" s="3"/>
    </row>
    <row r="52" spans="1:33" s="58" customFormat="1" ht="16.5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3"/>
      <c r="AG52" s="3"/>
    </row>
    <row r="53" spans="1:33" s="58" customFormat="1" ht="16.5" hidden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3"/>
      <c r="AG53" s="3"/>
    </row>
    <row r="54" spans="1:33" s="58" customFormat="1" ht="16.5" hidden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3"/>
      <c r="AG54" s="3"/>
    </row>
    <row r="55" spans="1:33" s="58" customFormat="1" ht="16.5" hidden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3"/>
      <c r="AG55" s="3"/>
    </row>
    <row r="56" spans="1:33" s="58" customFormat="1" ht="16.5" hidden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3"/>
      <c r="AG56" s="3"/>
    </row>
    <row r="57" spans="1:33" s="58" customFormat="1" ht="16.5" hidden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3"/>
      <c r="AG57" s="3"/>
    </row>
    <row r="58" spans="1:33" s="58" customFormat="1" ht="16.5" hidden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3"/>
      <c r="AG58" s="3"/>
    </row>
    <row r="59" spans="1:33" s="58" customFormat="1" ht="16.5" hidden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3"/>
      <c r="AG59" s="3"/>
    </row>
    <row r="60" spans="1:33" s="58" customFormat="1" ht="16.5" hidden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3"/>
      <c r="AG60" s="3"/>
    </row>
    <row r="61" spans="1:33" s="58" customFormat="1" ht="16.5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3"/>
      <c r="AG61" s="3"/>
    </row>
    <row r="62" spans="1:33" s="58" customFormat="1" ht="16.5" hidden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3"/>
      <c r="AG62" s="3"/>
    </row>
    <row r="64" spans="11:12" ht="12.75">
      <c r="K64" s="101"/>
      <c r="L64" s="102"/>
    </row>
    <row r="65" spans="9:12" ht="12.75">
      <c r="I65" s="64"/>
      <c r="J65" s="64"/>
      <c r="K65" s="64"/>
      <c r="L65" s="64"/>
    </row>
    <row r="66" spans="7:11" ht="15.75">
      <c r="G66" s="65" t="s">
        <v>60</v>
      </c>
      <c r="J66" s="66" t="s">
        <v>111</v>
      </c>
      <c r="K66" s="66"/>
    </row>
  </sheetData>
  <sheetProtection password="DDB3" sheet="1"/>
  <mergeCells count="21">
    <mergeCell ref="B5:B7"/>
    <mergeCell ref="J5:L6"/>
    <mergeCell ref="I5:I7"/>
    <mergeCell ref="E5:E7"/>
    <mergeCell ref="F5:F7"/>
    <mergeCell ref="H5:H7"/>
    <mergeCell ref="A1:B1"/>
    <mergeCell ref="C1:L1"/>
    <mergeCell ref="A2:L3"/>
    <mergeCell ref="A4:D4"/>
    <mergeCell ref="E4:L4"/>
    <mergeCell ref="D5:D7"/>
    <mergeCell ref="A36:L36"/>
    <mergeCell ref="A38:A40"/>
    <mergeCell ref="B38:B40"/>
    <mergeCell ref="C38:C40"/>
    <mergeCell ref="G38:G40"/>
    <mergeCell ref="A35:L35"/>
    <mergeCell ref="A5:A7"/>
    <mergeCell ref="G5:G7"/>
    <mergeCell ref="C5:C7"/>
  </mergeCells>
  <printOptions/>
  <pageMargins left="0.4724409448818898" right="0.4724409448818898" top="0.5905511811023623" bottom="0.7480314960629921" header="0.35433070866141736" footer="0.31496062992125984"/>
  <pageSetup horizontalDpi="600" verticalDpi="600" orientation="landscape" scale="8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66"/>
  <sheetViews>
    <sheetView zoomScalePageLayoutView="0" workbookViewId="0" topLeftCell="A4">
      <selection activeCell="B10" sqref="B10"/>
    </sheetView>
  </sheetViews>
  <sheetFormatPr defaultColWidth="9.140625" defaultRowHeight="12.75"/>
  <cols>
    <col min="1" max="1" width="3.00390625" style="7" customWidth="1"/>
    <col min="2" max="2" width="35.7109375" style="7" customWidth="1"/>
    <col min="3" max="3" width="6.7109375" style="7" customWidth="1"/>
    <col min="4" max="4" width="9.7109375" style="7" customWidth="1"/>
    <col min="5" max="5" width="12.7109375" style="7" customWidth="1"/>
    <col min="6" max="6" width="9.7109375" style="7" customWidth="1"/>
    <col min="7" max="7" width="16.7109375" style="7" customWidth="1"/>
    <col min="8" max="9" width="16.57421875" style="7" customWidth="1"/>
    <col min="10" max="12" width="9.7109375" style="7" customWidth="1"/>
    <col min="13" max="16" width="15.00390625" style="7" customWidth="1"/>
    <col min="17" max="30" width="9.140625" style="7" customWidth="1"/>
    <col min="31" max="16384" width="8.8515625" style="7" customWidth="1"/>
  </cols>
  <sheetData>
    <row r="1" spans="1:12" s="2" customFormat="1" ht="33" customHeight="1">
      <c r="A1" s="199" t="s">
        <v>56</v>
      </c>
      <c r="B1" s="199"/>
      <c r="C1" s="220" t="str">
        <f>'Tabela 1'!C1:J1</f>
        <v>____________________________________________________________________________</v>
      </c>
      <c r="D1" s="220"/>
      <c r="E1" s="220"/>
      <c r="F1" s="220"/>
      <c r="G1" s="220"/>
      <c r="H1" s="220"/>
      <c r="I1" s="220"/>
      <c r="J1" s="220"/>
      <c r="K1" s="220"/>
      <c r="L1" s="220"/>
    </row>
    <row r="2" spans="1:12" s="2" customFormat="1" ht="26.25" customHeight="1">
      <c r="A2" s="201" t="s">
        <v>136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s="2" customFormat="1" ht="9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s="3" customFormat="1" ht="16.5" customHeight="1" thickBot="1">
      <c r="A4" s="240" t="s">
        <v>58</v>
      </c>
      <c r="B4" s="240"/>
      <c r="C4" s="240"/>
      <c r="D4" s="240"/>
      <c r="E4" s="239" t="s">
        <v>59</v>
      </c>
      <c r="F4" s="239"/>
      <c r="G4" s="239"/>
      <c r="H4" s="239"/>
      <c r="I4" s="239"/>
      <c r="J4" s="239"/>
      <c r="K4" s="239"/>
      <c r="L4" s="239"/>
    </row>
    <row r="5" spans="1:33" s="2" customFormat="1" ht="12.75" customHeight="1">
      <c r="A5" s="204" t="s">
        <v>13</v>
      </c>
      <c r="B5" s="189" t="s">
        <v>0</v>
      </c>
      <c r="C5" s="204" t="s">
        <v>14</v>
      </c>
      <c r="D5" s="204" t="s">
        <v>133</v>
      </c>
      <c r="E5" s="204" t="s">
        <v>137</v>
      </c>
      <c r="F5" s="204" t="s">
        <v>55</v>
      </c>
      <c r="G5" s="226" t="s">
        <v>131</v>
      </c>
      <c r="H5" s="226" t="s">
        <v>130</v>
      </c>
      <c r="I5" s="230" t="s">
        <v>113</v>
      </c>
      <c r="J5" s="233" t="s">
        <v>51</v>
      </c>
      <c r="K5" s="234"/>
      <c r="L5" s="235"/>
      <c r="AF5" s="3"/>
      <c r="AG5" s="3"/>
    </row>
    <row r="6" spans="1:33" s="5" customFormat="1" ht="60" customHeight="1" thickBot="1">
      <c r="A6" s="190"/>
      <c r="B6" s="205"/>
      <c r="C6" s="190"/>
      <c r="D6" s="190"/>
      <c r="E6" s="190"/>
      <c r="F6" s="190"/>
      <c r="G6" s="227"/>
      <c r="H6" s="227"/>
      <c r="I6" s="231"/>
      <c r="J6" s="236"/>
      <c r="K6" s="237"/>
      <c r="L6" s="238"/>
      <c r="AF6" s="3"/>
      <c r="AG6" s="3"/>
    </row>
    <row r="7" spans="1:33" ht="19.5" customHeight="1">
      <c r="A7" s="188"/>
      <c r="B7" s="206"/>
      <c r="C7" s="188"/>
      <c r="D7" s="188"/>
      <c r="E7" s="188"/>
      <c r="F7" s="188"/>
      <c r="G7" s="228"/>
      <c r="H7" s="228"/>
      <c r="I7" s="232"/>
      <c r="J7" s="89" t="s">
        <v>127</v>
      </c>
      <c r="K7" s="10" t="s">
        <v>128</v>
      </c>
      <c r="L7" s="10" t="s">
        <v>129</v>
      </c>
      <c r="AF7" s="3"/>
      <c r="AG7" s="3"/>
    </row>
    <row r="8" spans="1:33" ht="12" customHeight="1" thickBot="1">
      <c r="A8" s="11"/>
      <c r="B8" s="12">
        <v>1</v>
      </c>
      <c r="C8" s="13">
        <v>2</v>
      </c>
      <c r="D8" s="13">
        <v>3</v>
      </c>
      <c r="E8" s="13">
        <v>4</v>
      </c>
      <c r="F8" s="13">
        <v>5</v>
      </c>
      <c r="G8" s="13" t="s">
        <v>53</v>
      </c>
      <c r="H8" s="13">
        <v>7</v>
      </c>
      <c r="I8" s="91" t="s">
        <v>54</v>
      </c>
      <c r="J8" s="92">
        <v>9</v>
      </c>
      <c r="K8" s="14">
        <v>10</v>
      </c>
      <c r="L8" s="14">
        <v>11</v>
      </c>
      <c r="AF8" s="3"/>
      <c r="AG8" s="3"/>
    </row>
    <row r="9" spans="1:33" ht="16.5">
      <c r="A9" s="15" t="s">
        <v>15</v>
      </c>
      <c r="B9" s="16" t="s">
        <v>2</v>
      </c>
      <c r="C9" s="17"/>
      <c r="D9" s="104">
        <f aca="true" t="shared" si="0" ref="D9:L9">SUM(D10:D20)</f>
        <v>0</v>
      </c>
      <c r="E9" s="104">
        <f t="shared" si="0"/>
        <v>0</v>
      </c>
      <c r="F9" s="104">
        <f t="shared" si="0"/>
        <v>0</v>
      </c>
      <c r="G9" s="104">
        <f t="shared" si="0"/>
        <v>0</v>
      </c>
      <c r="H9" s="104">
        <f t="shared" si="0"/>
        <v>0</v>
      </c>
      <c r="I9" s="104">
        <f t="shared" si="0"/>
        <v>0</v>
      </c>
      <c r="J9" s="104">
        <f t="shared" si="0"/>
        <v>0</v>
      </c>
      <c r="K9" s="104">
        <f t="shared" si="0"/>
        <v>0</v>
      </c>
      <c r="L9" s="105">
        <f t="shared" si="0"/>
        <v>0</v>
      </c>
      <c r="AF9" s="3"/>
      <c r="AG9" s="3"/>
    </row>
    <row r="10" spans="1:33" ht="16.5">
      <c r="A10" s="18">
        <v>1</v>
      </c>
      <c r="B10" s="19" t="s">
        <v>115</v>
      </c>
      <c r="C10" s="20">
        <v>611100</v>
      </c>
      <c r="D10" s="21"/>
      <c r="E10" s="21"/>
      <c r="F10" s="21"/>
      <c r="G10" s="21"/>
      <c r="H10" s="21"/>
      <c r="I10" s="108">
        <f aca="true" t="shared" si="1" ref="I10:I26">SUM(J10:L10)</f>
        <v>0</v>
      </c>
      <c r="J10" s="21"/>
      <c r="K10" s="21"/>
      <c r="L10" s="22"/>
      <c r="AF10" s="3"/>
      <c r="AG10" s="3"/>
    </row>
    <row r="11" spans="1:33" ht="16.5">
      <c r="A11" s="24">
        <v>2</v>
      </c>
      <c r="B11" s="25" t="s">
        <v>99</v>
      </c>
      <c r="C11" s="26">
        <v>611200</v>
      </c>
      <c r="D11" s="21"/>
      <c r="E11" s="21"/>
      <c r="F11" s="21"/>
      <c r="G11" s="21"/>
      <c r="H11" s="21"/>
      <c r="I11" s="108">
        <f t="shared" si="1"/>
        <v>0</v>
      </c>
      <c r="J11" s="21"/>
      <c r="K11" s="21"/>
      <c r="L11" s="22"/>
      <c r="AF11" s="3"/>
      <c r="AG11" s="3"/>
    </row>
    <row r="12" spans="1:33" ht="16.5">
      <c r="A12" s="24">
        <v>3</v>
      </c>
      <c r="B12" s="25" t="s">
        <v>3</v>
      </c>
      <c r="C12" s="26">
        <v>613100</v>
      </c>
      <c r="D12" s="21"/>
      <c r="E12" s="21"/>
      <c r="F12" s="21"/>
      <c r="G12" s="21"/>
      <c r="H12" s="21"/>
      <c r="I12" s="108">
        <f t="shared" si="1"/>
        <v>0</v>
      </c>
      <c r="J12" s="21"/>
      <c r="K12" s="21"/>
      <c r="L12" s="22"/>
      <c r="AF12" s="3"/>
      <c r="AG12" s="3"/>
    </row>
    <row r="13" spans="1:33" ht="16.5">
      <c r="A13" s="24">
        <v>4</v>
      </c>
      <c r="B13" s="25" t="s">
        <v>4</v>
      </c>
      <c r="C13" s="26">
        <v>613200</v>
      </c>
      <c r="D13" s="21"/>
      <c r="E13" s="21"/>
      <c r="F13" s="21"/>
      <c r="G13" s="21"/>
      <c r="H13" s="21"/>
      <c r="I13" s="108">
        <f t="shared" si="1"/>
        <v>0</v>
      </c>
      <c r="J13" s="21"/>
      <c r="K13" s="21"/>
      <c r="L13" s="22"/>
      <c r="AF13" s="3"/>
      <c r="AG13" s="3"/>
    </row>
    <row r="14" spans="1:33" ht="16.5">
      <c r="A14" s="24">
        <v>5</v>
      </c>
      <c r="B14" s="25" t="s">
        <v>5</v>
      </c>
      <c r="C14" s="26">
        <v>613300</v>
      </c>
      <c r="D14" s="21"/>
      <c r="E14" s="21"/>
      <c r="F14" s="21"/>
      <c r="G14" s="21"/>
      <c r="H14" s="21"/>
      <c r="I14" s="108">
        <f t="shared" si="1"/>
        <v>0</v>
      </c>
      <c r="J14" s="21"/>
      <c r="K14" s="21"/>
      <c r="L14" s="22"/>
      <c r="AF14" s="3"/>
      <c r="AG14" s="3"/>
    </row>
    <row r="15" spans="1:33" ht="16.5">
      <c r="A15" s="24">
        <v>6</v>
      </c>
      <c r="B15" s="25" t="s">
        <v>116</v>
      </c>
      <c r="C15" s="26">
        <v>613400</v>
      </c>
      <c r="D15" s="21"/>
      <c r="E15" s="21"/>
      <c r="F15" s="21"/>
      <c r="G15" s="21"/>
      <c r="H15" s="21"/>
      <c r="I15" s="108">
        <f t="shared" si="1"/>
        <v>0</v>
      </c>
      <c r="J15" s="21"/>
      <c r="K15" s="21"/>
      <c r="L15" s="22"/>
      <c r="AF15" s="3"/>
      <c r="AG15" s="3"/>
    </row>
    <row r="16" spans="1:33" ht="16.5">
      <c r="A16" s="24">
        <v>7</v>
      </c>
      <c r="B16" s="25" t="s">
        <v>117</v>
      </c>
      <c r="C16" s="26">
        <v>613500</v>
      </c>
      <c r="D16" s="21"/>
      <c r="E16" s="21"/>
      <c r="F16" s="21"/>
      <c r="G16" s="21"/>
      <c r="H16" s="21"/>
      <c r="I16" s="108">
        <f t="shared" si="1"/>
        <v>0</v>
      </c>
      <c r="J16" s="21"/>
      <c r="K16" s="21"/>
      <c r="L16" s="22"/>
      <c r="AF16" s="3"/>
      <c r="AG16" s="3"/>
    </row>
    <row r="17" spans="1:33" ht="16.5">
      <c r="A17" s="24">
        <v>8</v>
      </c>
      <c r="B17" s="25" t="s">
        <v>6</v>
      </c>
      <c r="C17" s="26">
        <v>613600</v>
      </c>
      <c r="D17" s="21"/>
      <c r="E17" s="21"/>
      <c r="F17" s="21"/>
      <c r="G17" s="21"/>
      <c r="H17" s="21"/>
      <c r="I17" s="108">
        <f t="shared" si="1"/>
        <v>0</v>
      </c>
      <c r="J17" s="21"/>
      <c r="K17" s="21"/>
      <c r="L17" s="22"/>
      <c r="AF17" s="3"/>
      <c r="AG17" s="3"/>
    </row>
    <row r="18" spans="1:33" ht="16.5">
      <c r="A18" s="24">
        <v>9</v>
      </c>
      <c r="B18" s="25" t="s">
        <v>7</v>
      </c>
      <c r="C18" s="26">
        <v>613700</v>
      </c>
      <c r="D18" s="21"/>
      <c r="E18" s="21"/>
      <c r="F18" s="21"/>
      <c r="G18" s="21"/>
      <c r="H18" s="21"/>
      <c r="I18" s="108">
        <f t="shared" si="1"/>
        <v>0</v>
      </c>
      <c r="J18" s="21"/>
      <c r="K18" s="21"/>
      <c r="L18" s="22"/>
      <c r="AF18" s="3"/>
      <c r="AG18" s="3"/>
    </row>
    <row r="19" spans="1:33" ht="16.5">
      <c r="A19" s="24">
        <v>10</v>
      </c>
      <c r="B19" s="25" t="s">
        <v>8</v>
      </c>
      <c r="C19" s="26">
        <v>613800</v>
      </c>
      <c r="D19" s="21"/>
      <c r="E19" s="21"/>
      <c r="F19" s="21"/>
      <c r="G19" s="21"/>
      <c r="H19" s="21"/>
      <c r="I19" s="108">
        <f t="shared" si="1"/>
        <v>0</v>
      </c>
      <c r="J19" s="21"/>
      <c r="K19" s="21"/>
      <c r="L19" s="22"/>
      <c r="AF19" s="3"/>
      <c r="AG19" s="3"/>
    </row>
    <row r="20" spans="1:33" ht="16.5">
      <c r="A20" s="24">
        <v>11</v>
      </c>
      <c r="B20" s="25" t="s">
        <v>9</v>
      </c>
      <c r="C20" s="26">
        <v>613900</v>
      </c>
      <c r="D20" s="21"/>
      <c r="E20" s="21"/>
      <c r="F20" s="21"/>
      <c r="G20" s="21"/>
      <c r="H20" s="21"/>
      <c r="I20" s="108">
        <f t="shared" si="1"/>
        <v>0</v>
      </c>
      <c r="J20" s="21"/>
      <c r="K20" s="21"/>
      <c r="L20" s="22"/>
      <c r="AF20" s="3"/>
      <c r="AG20" s="3"/>
    </row>
    <row r="21" spans="1:33" ht="16.5">
      <c r="A21" s="27" t="s">
        <v>20</v>
      </c>
      <c r="B21" s="28" t="s">
        <v>10</v>
      </c>
      <c r="C21" s="29"/>
      <c r="D21" s="106">
        <f aca="true" t="shared" si="2" ref="D21:L21">SUM(D22:D26)</f>
        <v>0</v>
      </c>
      <c r="E21" s="106">
        <f t="shared" si="2"/>
        <v>0</v>
      </c>
      <c r="F21" s="106">
        <f t="shared" si="2"/>
        <v>0</v>
      </c>
      <c r="G21" s="106">
        <f t="shared" si="2"/>
        <v>0</v>
      </c>
      <c r="H21" s="107">
        <f t="shared" si="2"/>
        <v>0</v>
      </c>
      <c r="I21" s="104">
        <f t="shared" si="2"/>
        <v>0</v>
      </c>
      <c r="J21" s="104">
        <f t="shared" si="2"/>
        <v>0</v>
      </c>
      <c r="K21" s="104">
        <f t="shared" si="2"/>
        <v>0</v>
      </c>
      <c r="L21" s="105">
        <f t="shared" si="2"/>
        <v>0</v>
      </c>
      <c r="AF21" s="3"/>
      <c r="AG21" s="3"/>
    </row>
    <row r="22" spans="1:33" s="96" customFormat="1" ht="16.5">
      <c r="A22" s="31">
        <v>1</v>
      </c>
      <c r="B22" s="19" t="s">
        <v>118</v>
      </c>
      <c r="C22" s="32">
        <v>821100</v>
      </c>
      <c r="D22" s="21"/>
      <c r="E22" s="21"/>
      <c r="F22" s="21"/>
      <c r="G22" s="21"/>
      <c r="H22" s="21"/>
      <c r="I22" s="108">
        <f t="shared" si="1"/>
        <v>0</v>
      </c>
      <c r="J22" s="21"/>
      <c r="K22" s="21"/>
      <c r="L22" s="22"/>
      <c r="AF22" s="3"/>
      <c r="AG22" s="3"/>
    </row>
    <row r="23" spans="1:33" ht="16.5">
      <c r="A23" s="31">
        <v>2</v>
      </c>
      <c r="B23" s="19" t="s">
        <v>119</v>
      </c>
      <c r="C23" s="32">
        <v>821200</v>
      </c>
      <c r="D23" s="21"/>
      <c r="E23" s="21"/>
      <c r="F23" s="21"/>
      <c r="G23" s="21"/>
      <c r="H23" s="21"/>
      <c r="I23" s="108">
        <f t="shared" si="1"/>
        <v>0</v>
      </c>
      <c r="J23" s="21"/>
      <c r="K23" s="21"/>
      <c r="L23" s="22"/>
      <c r="AF23" s="3"/>
      <c r="AG23" s="3"/>
    </row>
    <row r="24" spans="1:33" ht="16.5">
      <c r="A24" s="31">
        <v>3</v>
      </c>
      <c r="B24" s="19" t="s">
        <v>120</v>
      </c>
      <c r="C24" s="32">
        <v>821300</v>
      </c>
      <c r="D24" s="21"/>
      <c r="E24" s="21"/>
      <c r="F24" s="21"/>
      <c r="G24" s="21"/>
      <c r="H24" s="21"/>
      <c r="I24" s="108">
        <f t="shared" si="1"/>
        <v>0</v>
      </c>
      <c r="J24" s="21"/>
      <c r="K24" s="21"/>
      <c r="L24" s="22"/>
      <c r="AF24" s="3"/>
      <c r="AG24" s="3"/>
    </row>
    <row r="25" spans="1:33" ht="16.5">
      <c r="A25" s="31">
        <v>4</v>
      </c>
      <c r="B25" s="19" t="s">
        <v>121</v>
      </c>
      <c r="C25" s="32">
        <v>821400</v>
      </c>
      <c r="D25" s="21"/>
      <c r="E25" s="21"/>
      <c r="F25" s="21"/>
      <c r="G25" s="21"/>
      <c r="H25" s="21"/>
      <c r="I25" s="108">
        <f t="shared" si="1"/>
        <v>0</v>
      </c>
      <c r="J25" s="21"/>
      <c r="K25" s="21"/>
      <c r="L25" s="22"/>
      <c r="AF25" s="3"/>
      <c r="AG25" s="3"/>
    </row>
    <row r="26" spans="1:33" ht="16.5">
      <c r="A26" s="31">
        <v>5</v>
      </c>
      <c r="B26" s="19" t="s">
        <v>122</v>
      </c>
      <c r="C26" s="32">
        <v>821600</v>
      </c>
      <c r="D26" s="21"/>
      <c r="E26" s="21"/>
      <c r="F26" s="21"/>
      <c r="G26" s="21"/>
      <c r="H26" s="21"/>
      <c r="I26" s="108">
        <f t="shared" si="1"/>
        <v>0</v>
      </c>
      <c r="J26" s="21"/>
      <c r="K26" s="21"/>
      <c r="L26" s="22"/>
      <c r="AF26" s="3"/>
      <c r="AG26" s="3"/>
    </row>
    <row r="27" spans="1:33" ht="16.5">
      <c r="A27" s="27" t="s">
        <v>26</v>
      </c>
      <c r="B27" s="28" t="s">
        <v>11</v>
      </c>
      <c r="C27" s="33">
        <v>614000</v>
      </c>
      <c r="D27" s="34"/>
      <c r="E27" s="34"/>
      <c r="F27" s="34"/>
      <c r="G27" s="34"/>
      <c r="H27" s="34"/>
      <c r="I27" s="109">
        <f>SUM(J27:L27)</f>
        <v>0</v>
      </c>
      <c r="J27" s="34"/>
      <c r="K27" s="34"/>
      <c r="L27" s="35"/>
      <c r="AF27" s="3"/>
      <c r="AG27" s="3"/>
    </row>
    <row r="28" spans="1:33" s="96" customFormat="1" ht="17.25" thickBot="1">
      <c r="A28" s="36"/>
      <c r="B28" s="37" t="s">
        <v>123</v>
      </c>
      <c r="C28" s="46"/>
      <c r="D28" s="110">
        <f>D9+D21+D27</f>
        <v>0</v>
      </c>
      <c r="E28" s="110">
        <f>E9+E21+E27</f>
        <v>0</v>
      </c>
      <c r="F28" s="110">
        <f>F9+F21+F27</f>
        <v>0</v>
      </c>
      <c r="G28" s="110">
        <f>G9+G21+G27</f>
        <v>0</v>
      </c>
      <c r="H28" s="111">
        <f>H9+H21+H27</f>
        <v>0</v>
      </c>
      <c r="I28" s="112">
        <f>SUM(I9,I21,I27)</f>
        <v>0</v>
      </c>
      <c r="J28" s="112">
        <f>SUM(J9,J21,J27)</f>
        <v>0</v>
      </c>
      <c r="K28" s="112">
        <f>SUM(K9,K21,K27)</f>
        <v>0</v>
      </c>
      <c r="L28" s="113">
        <f>SUM(L9,L21,L27)</f>
        <v>0</v>
      </c>
      <c r="AF28" s="3"/>
      <c r="AG28" s="3"/>
    </row>
    <row r="29" spans="1:33" ht="16.5" hidden="1">
      <c r="A29" s="40" t="s">
        <v>29</v>
      </c>
      <c r="B29" s="41" t="s">
        <v>30</v>
      </c>
      <c r="C29" s="42"/>
      <c r="D29" s="82"/>
      <c r="E29" s="82"/>
      <c r="F29" s="82"/>
      <c r="G29" s="117">
        <f>+'[1]RASHODI PO KORIS cl 3'!I98</f>
        <v>16689218</v>
      </c>
      <c r="H29" s="100"/>
      <c r="I29" s="100"/>
      <c r="J29" s="100"/>
      <c r="K29" s="100"/>
      <c r="L29" s="100"/>
      <c r="AF29" s="3"/>
      <c r="AG29" s="3"/>
    </row>
    <row r="30" spans="1:33" ht="16.5" hidden="1">
      <c r="A30" s="27" t="s">
        <v>31</v>
      </c>
      <c r="B30" s="28" t="s">
        <v>12</v>
      </c>
      <c r="C30" s="29"/>
      <c r="D30" s="83"/>
      <c r="E30" s="83"/>
      <c r="F30" s="83"/>
      <c r="G30" s="118" t="e">
        <f>SUM(I28+#REF!+G29)</f>
        <v>#REF!</v>
      </c>
      <c r="H30" s="44"/>
      <c r="I30" s="44"/>
      <c r="J30" s="44"/>
      <c r="K30" s="44"/>
      <c r="L30" s="44"/>
      <c r="AF30" s="3"/>
      <c r="AG30" s="3"/>
    </row>
    <row r="31" spans="1:33" ht="16.5" hidden="1">
      <c r="A31" s="27" t="s">
        <v>32</v>
      </c>
      <c r="B31" s="28" t="s">
        <v>33</v>
      </c>
      <c r="C31" s="29"/>
      <c r="D31" s="83"/>
      <c r="E31" s="83"/>
      <c r="F31" s="83"/>
      <c r="G31" s="119">
        <f>+'[1]PRIHODI cl 2'!F66</f>
        <v>261930718</v>
      </c>
      <c r="H31" s="45"/>
      <c r="I31" s="45"/>
      <c r="J31" s="45"/>
      <c r="K31" s="45"/>
      <c r="L31" s="45"/>
      <c r="AF31" s="3"/>
      <c r="AG31" s="3"/>
    </row>
    <row r="32" spans="1:33" ht="14.25" customHeight="1" hidden="1">
      <c r="A32" s="36" t="s">
        <v>34</v>
      </c>
      <c r="B32" s="37" t="s">
        <v>35</v>
      </c>
      <c r="C32" s="46"/>
      <c r="D32" s="84"/>
      <c r="E32" s="84"/>
      <c r="F32" s="84"/>
      <c r="G32" s="112" t="e">
        <f>SUM(G30+G31)</f>
        <v>#REF!</v>
      </c>
      <c r="H32" s="39"/>
      <c r="I32" s="39"/>
      <c r="J32" s="39"/>
      <c r="K32" s="39"/>
      <c r="L32" s="39"/>
      <c r="AF32" s="3"/>
      <c r="AG32" s="3"/>
    </row>
    <row r="33" spans="1:33" ht="15" customHeight="1" hidden="1">
      <c r="A33" s="47"/>
      <c r="B33" s="48"/>
      <c r="C33" s="47"/>
      <c r="D33" s="47"/>
      <c r="E33" s="47"/>
      <c r="F33" s="47"/>
      <c r="G33" s="49"/>
      <c r="H33" s="49"/>
      <c r="I33" s="49"/>
      <c r="J33" s="49"/>
      <c r="K33" s="49"/>
      <c r="L33" s="49"/>
      <c r="AF33" s="3"/>
      <c r="AG33" s="3"/>
    </row>
    <row r="34" spans="1:33" ht="15" customHeight="1" hidden="1">
      <c r="A34" s="50"/>
      <c r="B34" s="51"/>
      <c r="C34" s="50"/>
      <c r="D34" s="50"/>
      <c r="E34" s="50"/>
      <c r="F34" s="50"/>
      <c r="G34" s="52"/>
      <c r="H34" s="52"/>
      <c r="I34" s="52"/>
      <c r="J34" s="52"/>
      <c r="K34" s="52"/>
      <c r="L34" s="52"/>
      <c r="AF34" s="3"/>
      <c r="AG34" s="3"/>
    </row>
    <row r="35" spans="1:33" ht="15" customHeight="1" hidden="1">
      <c r="A35" s="218" t="s">
        <v>36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AF35" s="3"/>
      <c r="AG35" s="3"/>
    </row>
    <row r="36" spans="1:33" ht="15" customHeight="1" hidden="1">
      <c r="A36" s="219" t="s">
        <v>37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AF36" s="3"/>
      <c r="AG36" s="3"/>
    </row>
    <row r="37" spans="32:33" ht="15" customHeight="1" hidden="1">
      <c r="AF37" s="3"/>
      <c r="AG37" s="3"/>
    </row>
    <row r="38" spans="1:33" ht="7.5" customHeight="1" hidden="1">
      <c r="A38" s="204" t="s">
        <v>13</v>
      </c>
      <c r="B38" s="189" t="s">
        <v>0</v>
      </c>
      <c r="C38" s="204" t="s">
        <v>14</v>
      </c>
      <c r="D38" s="4"/>
      <c r="E38" s="4"/>
      <c r="F38" s="4"/>
      <c r="G38" s="204" t="s">
        <v>1</v>
      </c>
      <c r="H38" s="4"/>
      <c r="I38" s="4"/>
      <c r="J38" s="4"/>
      <c r="K38" s="4"/>
      <c r="L38" s="4"/>
      <c r="AF38" s="3"/>
      <c r="AG38" s="3"/>
    </row>
    <row r="39" spans="1:33" ht="12.75" customHeight="1" hidden="1">
      <c r="A39" s="190"/>
      <c r="B39" s="205"/>
      <c r="C39" s="190"/>
      <c r="D39" s="6"/>
      <c r="E39" s="6"/>
      <c r="F39" s="6"/>
      <c r="G39" s="190"/>
      <c r="H39" s="6"/>
      <c r="I39" s="6"/>
      <c r="J39" s="6"/>
      <c r="K39" s="6"/>
      <c r="L39" s="6"/>
      <c r="AF39" s="3"/>
      <c r="AG39" s="3"/>
    </row>
    <row r="40" spans="1:33" ht="12.75" customHeight="1" hidden="1">
      <c r="A40" s="188"/>
      <c r="B40" s="206"/>
      <c r="C40" s="188"/>
      <c r="D40" s="8"/>
      <c r="E40" s="8"/>
      <c r="F40" s="8"/>
      <c r="G40" s="188"/>
      <c r="H40" s="8"/>
      <c r="I40" s="8"/>
      <c r="J40" s="8"/>
      <c r="K40" s="8"/>
      <c r="L40" s="8"/>
      <c r="AF40" s="3"/>
      <c r="AG40" s="3"/>
    </row>
    <row r="41" spans="1:33" ht="15" customHeight="1" hidden="1">
      <c r="A41" s="11"/>
      <c r="B41" s="53">
        <v>1</v>
      </c>
      <c r="C41" s="11">
        <v>2</v>
      </c>
      <c r="D41" s="11"/>
      <c r="E41" s="11"/>
      <c r="F41" s="11"/>
      <c r="G41" s="53">
        <v>5</v>
      </c>
      <c r="H41" s="53"/>
      <c r="I41" s="53"/>
      <c r="J41" s="53"/>
      <c r="K41" s="53"/>
      <c r="L41" s="53"/>
      <c r="AF41" s="3"/>
      <c r="AG41" s="3"/>
    </row>
    <row r="42" spans="1:33" ht="16.5" hidden="1">
      <c r="A42" s="54" t="s">
        <v>15</v>
      </c>
      <c r="B42" s="55" t="s">
        <v>38</v>
      </c>
      <c r="C42" s="56"/>
      <c r="D42" s="85"/>
      <c r="E42" s="85"/>
      <c r="F42" s="85"/>
      <c r="G42" s="120">
        <f>+'[1]PRIHODI cl 2'!F67</f>
        <v>1186357560</v>
      </c>
      <c r="H42" s="57"/>
      <c r="I42" s="57"/>
      <c r="J42" s="57"/>
      <c r="K42" s="57"/>
      <c r="L42" s="57"/>
      <c r="AF42" s="3"/>
      <c r="AG42" s="3"/>
    </row>
    <row r="43" spans="1:33" ht="14.25" customHeight="1" hidden="1">
      <c r="A43" s="54" t="s">
        <v>20</v>
      </c>
      <c r="B43" s="55" t="s">
        <v>35</v>
      </c>
      <c r="C43" s="56"/>
      <c r="D43" s="85"/>
      <c r="E43" s="85"/>
      <c r="F43" s="85"/>
      <c r="G43" s="120" t="e">
        <f>+G32</f>
        <v>#REF!</v>
      </c>
      <c r="H43" s="57"/>
      <c r="I43" s="57"/>
      <c r="J43" s="57"/>
      <c r="K43" s="57"/>
      <c r="L43" s="57"/>
      <c r="AF43" s="3"/>
      <c r="AG43" s="3"/>
    </row>
    <row r="44" spans="1:33" ht="17.25" hidden="1" thickBot="1">
      <c r="A44" s="36"/>
      <c r="B44" s="37" t="s">
        <v>39</v>
      </c>
      <c r="C44" s="46"/>
      <c r="D44" s="84"/>
      <c r="E44" s="84"/>
      <c r="F44" s="84"/>
      <c r="G44" s="113" t="e">
        <f>+G42-G43</f>
        <v>#REF!</v>
      </c>
      <c r="H44" s="57"/>
      <c r="I44" s="57"/>
      <c r="J44" s="57"/>
      <c r="K44" s="57"/>
      <c r="L44" s="57"/>
      <c r="AF44" s="3"/>
      <c r="AG44" s="3"/>
    </row>
    <row r="45" spans="32:33" ht="16.5" hidden="1">
      <c r="AF45" s="3"/>
      <c r="AG45" s="3"/>
    </row>
    <row r="46" spans="1:33" ht="16.5" hidden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AF46" s="3"/>
      <c r="AG46" s="3"/>
    </row>
    <row r="47" spans="1:33" ht="16.5" hidden="1">
      <c r="A47" s="58"/>
      <c r="B47" s="58"/>
      <c r="C47" s="58"/>
      <c r="D47" s="58"/>
      <c r="E47" s="58"/>
      <c r="F47" s="58"/>
      <c r="G47" s="121">
        <f>1186561263</f>
        <v>1186561263</v>
      </c>
      <c r="H47" s="59"/>
      <c r="I47" s="59"/>
      <c r="J47" s="59"/>
      <c r="K47" s="59"/>
      <c r="L47" s="59"/>
      <c r="AF47" s="3"/>
      <c r="AG47" s="3"/>
    </row>
    <row r="48" spans="7:33" s="58" customFormat="1" ht="16.5" hidden="1">
      <c r="G48" s="122">
        <f>+G47-1186357560</f>
        <v>203703</v>
      </c>
      <c r="H48" s="60"/>
      <c r="I48" s="60"/>
      <c r="J48" s="60"/>
      <c r="K48" s="60"/>
      <c r="L48" s="60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3"/>
      <c r="AG48" s="3"/>
    </row>
    <row r="49" spans="1:33" s="58" customFormat="1" ht="16.5" hidden="1">
      <c r="A49" s="7"/>
      <c r="B49" s="7"/>
      <c r="C49" s="7"/>
      <c r="D49" s="7"/>
      <c r="E49" s="7"/>
      <c r="F49" s="7"/>
      <c r="G49" s="61"/>
      <c r="H49" s="61"/>
      <c r="I49" s="61"/>
      <c r="J49" s="61"/>
      <c r="K49" s="61"/>
      <c r="L49" s="61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3"/>
      <c r="AG49" s="3"/>
    </row>
    <row r="50" spans="1:33" s="58" customFormat="1" ht="16.5" hidden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3"/>
      <c r="AG50" s="3"/>
    </row>
    <row r="51" spans="1:33" s="58" customFormat="1" ht="16.5" hidden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3"/>
      <c r="AG51" s="3"/>
    </row>
    <row r="52" spans="1:33" s="58" customFormat="1" ht="16.5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3"/>
      <c r="AG52" s="3"/>
    </row>
    <row r="53" spans="1:33" s="58" customFormat="1" ht="16.5" hidden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3"/>
      <c r="AG53" s="3"/>
    </row>
    <row r="54" spans="1:33" s="58" customFormat="1" ht="16.5" hidden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3"/>
      <c r="AG54" s="3"/>
    </row>
    <row r="55" spans="1:33" s="58" customFormat="1" ht="16.5" hidden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3"/>
      <c r="AG55" s="3"/>
    </row>
    <row r="56" spans="1:33" s="58" customFormat="1" ht="16.5" hidden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3"/>
      <c r="AG56" s="3"/>
    </row>
    <row r="57" spans="1:33" s="58" customFormat="1" ht="16.5" hidden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3"/>
      <c r="AG57" s="3"/>
    </row>
    <row r="58" spans="1:33" s="58" customFormat="1" ht="16.5" hidden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3"/>
      <c r="AG58" s="3"/>
    </row>
    <row r="59" spans="1:33" s="58" customFormat="1" ht="16.5" hidden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3"/>
      <c r="AG59" s="3"/>
    </row>
    <row r="60" spans="1:33" s="58" customFormat="1" ht="16.5" hidden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3"/>
      <c r="AG60" s="3"/>
    </row>
    <row r="61" spans="1:33" s="58" customFormat="1" ht="16.5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3"/>
      <c r="AG61" s="3"/>
    </row>
    <row r="62" spans="1:33" s="58" customFormat="1" ht="16.5" hidden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3"/>
      <c r="AG62" s="3"/>
    </row>
    <row r="64" spans="11:12" ht="12.75">
      <c r="K64" s="101"/>
      <c r="L64" s="102"/>
    </row>
    <row r="65" spans="9:12" ht="12.75">
      <c r="I65" s="64"/>
      <c r="J65" s="64"/>
      <c r="K65" s="64"/>
      <c r="L65" s="64"/>
    </row>
    <row r="66" spans="7:11" ht="15.75">
      <c r="G66" s="65" t="s">
        <v>60</v>
      </c>
      <c r="J66" s="66" t="s">
        <v>111</v>
      </c>
      <c r="K66" s="66"/>
    </row>
  </sheetData>
  <sheetProtection password="DDB3" sheet="1"/>
  <mergeCells count="21">
    <mergeCell ref="B5:B7"/>
    <mergeCell ref="J5:L6"/>
    <mergeCell ref="I5:I7"/>
    <mergeCell ref="E5:E7"/>
    <mergeCell ref="F5:F7"/>
    <mergeCell ref="H5:H7"/>
    <mergeCell ref="A1:B1"/>
    <mergeCell ref="C1:L1"/>
    <mergeCell ref="A2:L3"/>
    <mergeCell ref="A4:D4"/>
    <mergeCell ref="E4:L4"/>
    <mergeCell ref="D5:D7"/>
    <mergeCell ref="A36:L36"/>
    <mergeCell ref="A38:A40"/>
    <mergeCell ref="B38:B40"/>
    <mergeCell ref="C38:C40"/>
    <mergeCell ref="G38:G40"/>
    <mergeCell ref="A35:L35"/>
    <mergeCell ref="A5:A7"/>
    <mergeCell ref="G5:G7"/>
    <mergeCell ref="C5:C7"/>
  </mergeCells>
  <printOptions/>
  <pageMargins left="0.4724409448818898" right="0.4724409448818898" top="0.5905511811023623" bottom="0.7480314960629921" header="0.35433070866141736" footer="0.31496062992125984"/>
  <pageSetup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Naida Carsimamovic</dc:creator>
  <cp:keywords/>
  <dc:description/>
  <cp:lastModifiedBy>anto.krajina</cp:lastModifiedBy>
  <cp:lastPrinted>2011-10-17T12:17:41Z</cp:lastPrinted>
  <dcterms:created xsi:type="dcterms:W3CDTF">2008-03-26T14:49:25Z</dcterms:created>
  <dcterms:modified xsi:type="dcterms:W3CDTF">2011-10-21T12:13:48Z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