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СРП Стање СД 30.06.2024." sheetId="1" r:id="rId1"/>
    <sheet name="СРП Стање СГ 30.06.2024." sheetId="2" r:id="rId2"/>
  </sheets>
  <calcPr calcId="162913"/>
</workbook>
</file>

<file path=xl/calcChain.xml><?xml version="1.0" encoding="utf-8"?>
<calcChain xmlns="http://schemas.openxmlformats.org/spreadsheetml/2006/main">
  <c r="M497" i="1" l="1"/>
  <c r="I9" i="2"/>
  <c r="I17" i="2" s="1"/>
  <c r="K9" i="2" l="1"/>
  <c r="K17" i="2" s="1"/>
  <c r="I24" i="2"/>
  <c r="I29" i="2" s="1"/>
  <c r="I30" i="2" s="1"/>
  <c r="K24" i="2"/>
  <c r="K29" i="2" s="1"/>
  <c r="F24" i="2"/>
  <c r="D24" i="2"/>
  <c r="K30" i="2" l="1"/>
  <c r="L485" i="1"/>
  <c r="M485" i="1"/>
  <c r="K484" i="1"/>
  <c r="K485" i="1" s="1"/>
  <c r="J484" i="1"/>
  <c r="J485" i="1" s="1"/>
  <c r="J497" i="1" s="1"/>
  <c r="I484" i="1"/>
  <c r="I485" i="1" s="1"/>
  <c r="I494" i="1"/>
  <c r="I495" i="1" s="1"/>
  <c r="N497" i="1"/>
  <c r="L497" i="1"/>
  <c r="K494" i="1"/>
  <c r="K495" i="1" s="1"/>
  <c r="I497" i="1" l="1"/>
  <c r="K497" i="1"/>
</calcChain>
</file>

<file path=xl/sharedStrings.xml><?xml version="1.0" encoding="utf-8"?>
<sst xmlns="http://schemas.openxmlformats.org/spreadsheetml/2006/main" count="1244" uniqueCount="341">
  <si>
    <t>EUR</t>
  </si>
  <si>
    <t>A</t>
  </si>
  <si>
    <t>USD</t>
  </si>
  <si>
    <t>B</t>
  </si>
  <si>
    <t>C</t>
  </si>
  <si>
    <t>D</t>
  </si>
  <si>
    <t>E</t>
  </si>
  <si>
    <t>CHF</t>
  </si>
  <si>
    <t>CPU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</si>
  <si>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</si>
  <si>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</si>
  <si>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</si>
  <si>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</si>
  <si>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</si>
  <si>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</si>
  <si>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</si>
  <si>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</si>
  <si>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</si>
  <si>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</si>
  <si>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</si>
  <si>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R</t>
  </si>
  <si>
    <t>S</t>
  </si>
  <si>
    <t>T</t>
  </si>
  <si>
    <t>KRW</t>
  </si>
  <si>
    <t>KWD</t>
  </si>
  <si>
    <t>XDR</t>
  </si>
  <si>
    <t>Extended Fund Facility</t>
  </si>
  <si>
    <t>Raiffeisen banka (RBA)</t>
  </si>
  <si>
    <t>SAR</t>
  </si>
  <si>
    <t>UniCredit Bank Austria (UCBA)</t>
  </si>
  <si>
    <t>JPY</t>
  </si>
  <si>
    <t xml:space="preserve"> </t>
  </si>
  <si>
    <t>-</t>
  </si>
  <si>
    <t/>
  </si>
  <si>
    <t xml:space="preserve">На основу члана 20 и 21. Закона о задуживању, дугу и гаранцијама Босне и Херцеговине ("Службени гласник БиХ", број 52/05, 103/09 и 90/16) и члана 4. Упутства о  прикупљању података и вођењу евиденција о државном дугу, о државним гаранцијама, те о дугу и гаранцијама ентитета и Брчко Дистрикта Босне и Херцеговине ("Службени гласник БиХ", број 14/09 и 8/16), Министарство финансија и трезора БиХ  објављује податке како слиједи: </t>
  </si>
  <si>
    <t>Стање вањског дуга Босне и Херцеговине на дан 30.06.2024. године</t>
  </si>
  <si>
    <t>Оригинална валута</t>
  </si>
  <si>
    <t xml:space="preserve">Стање дуга у оригиналној валути 1) </t>
  </si>
  <si>
    <t>Стање дуга - прерачун у БАМ/КМ 2)</t>
  </si>
  <si>
    <t>Назив пројекта</t>
  </si>
  <si>
    <t>Транша</t>
  </si>
  <si>
    <t>Босна и Херцеговина</t>
  </si>
  <si>
    <t>од тога алоцирано Федерација БиХ</t>
  </si>
  <si>
    <t>од тога алоцирано Република Српска</t>
  </si>
  <si>
    <t>од тога алоцирано Дистрикт Брчко</t>
  </si>
  <si>
    <t>од тога алоцирано Институције БиХ</t>
  </si>
  <si>
    <t>Паришки клуб кредитора - Аустрија</t>
  </si>
  <si>
    <t>Стари дуг 3)</t>
  </si>
  <si>
    <t>Аустрија (Паришки клуб)</t>
  </si>
  <si>
    <t>Паришки клуб кредитора - Белгија</t>
  </si>
  <si>
    <t>Белгија (Паришки клуб)</t>
  </si>
  <si>
    <t>Паришки клуб кредитора - Француска</t>
  </si>
  <si>
    <t>Француска (Паришки клуб)</t>
  </si>
  <si>
    <t>Паришки клуб кредитора - Италија 4)</t>
  </si>
  <si>
    <t>Италија (Паришки клуб)</t>
  </si>
  <si>
    <t>Паришки клуб кредитора - Јапан</t>
  </si>
  <si>
    <t>Јапан (Паришки клуб)</t>
  </si>
  <si>
    <t>Паришки клуб кредитора - Њемачка</t>
  </si>
  <si>
    <t>Њемачка (Паришки клуб)</t>
  </si>
  <si>
    <t>Паришки клуб кредитора - Сједињене Америчке Државе</t>
  </si>
  <si>
    <t>УСА (Паришки клуб)</t>
  </si>
  <si>
    <t>Паришки клуб кредитора - Шпањолска</t>
  </si>
  <si>
    <t>Шпанија (Паришки клуб)</t>
  </si>
  <si>
    <t>Паришки клуб кредитора - Швицарска</t>
  </si>
  <si>
    <t>Консолидирани зајам Б</t>
  </si>
  <si>
    <t>Консолидирани зајам Ц</t>
  </si>
  <si>
    <t>Укупно (Стари дуг)</t>
  </si>
  <si>
    <t>Нови дуг 5)</t>
  </si>
  <si>
    <t>Опрема за здравствене установе Унско Санског кантона</t>
  </si>
  <si>
    <t>Цесте ФБиХ-Поправка након поплава и модернизација</t>
  </si>
  <si>
    <t>Градске саобраћајнице Сарајево</t>
  </si>
  <si>
    <t>Јавни пријевоз Сарајево е-Мобилитy</t>
  </si>
  <si>
    <t>Лука Брчко</t>
  </si>
  <si>
    <t>Обилазница Брчко дистрикт БиХ</t>
  </si>
  <si>
    <t>Петља Маховљани</t>
  </si>
  <si>
    <t>Пројекат енерг.ефикасности у јавним зградама Сарајево</t>
  </si>
  <si>
    <t>Пројекат енергетске ефикасности у болници Зеница</t>
  </si>
  <si>
    <t>Пројекат гасификације СБ Кантона</t>
  </si>
  <si>
    <t>Пројекат градских саобраћајница Сарајево</t>
  </si>
  <si>
    <t>Пројекат јавни превоз Са дио1</t>
  </si>
  <si>
    <t>Пројекат јавни превоз Са дио2</t>
  </si>
  <si>
    <t>Пројекат јавни превоз Са дио3</t>
  </si>
  <si>
    <t>Пројекат коридор 5ц - дио 3</t>
  </si>
  <si>
    <t>Пројекат коридор 5ц 2</t>
  </si>
  <si>
    <t>Пројекат коридор 5ц 2. наставак</t>
  </si>
  <si>
    <t>Пројекат коридор Вц-обилазница Добој</t>
  </si>
  <si>
    <t>Пројекат регионални водовод Плава вода</t>
  </si>
  <si>
    <t>Пројекат водооснадбијевања Градачац</t>
  </si>
  <si>
    <t>Пројекат водовод Високо</t>
  </si>
  <si>
    <t>Пројекат Живинице-рег.депонија отпада</t>
  </si>
  <si>
    <t>Трамвајска пруга Илиџа-Храсница</t>
  </si>
  <si>
    <t>Водоснабдијевање Чапљине</t>
  </si>
  <si>
    <t>Водовод Сарајево</t>
  </si>
  <si>
    <t>Зелени градови 2 - Водовод Брчко</t>
  </si>
  <si>
    <t>Аутопут Бања Лука - Добој</t>
  </si>
  <si>
    <t>Аутопут Бања Лука-Добој Б</t>
  </si>
  <si>
    <t>Болнице у РС</t>
  </si>
  <si>
    <t>Болнице у РС (Б)</t>
  </si>
  <si>
    <t>Електрична енергија 2</t>
  </si>
  <si>
    <t>Хитна помоћ у случају поплаве и превенција</t>
  </si>
  <si>
    <t>Коридор 5ц</t>
  </si>
  <si>
    <t>Коридор 5ц Медаково- Поприкуше</t>
  </si>
  <si>
    <t>Коридор 5ц Почитељ-Бијача</t>
  </si>
  <si>
    <t>Коридор 5ц Зеница Сјевер</t>
  </si>
  <si>
    <t>Коридор 5ц- друга фаза</t>
  </si>
  <si>
    <t>Коридор 5ц-Централни дио</t>
  </si>
  <si>
    <t>Мала и средња предузећа</t>
  </si>
  <si>
    <t>Мјере заштите од поплава РС</t>
  </si>
  <si>
    <t>Модернизација цеста у ФБиХ</t>
  </si>
  <si>
    <t>Национални пут Бања Лука-Градишка</t>
  </si>
  <si>
    <t>Пројекат градског пријевоза у Сарајеву А</t>
  </si>
  <si>
    <t>Путеви</t>
  </si>
  <si>
    <t>Санација путева у Федерацији БиХ</t>
  </si>
  <si>
    <t>Санација путева у РС</t>
  </si>
  <si>
    <t>Вода и санитација РС</t>
  </si>
  <si>
    <t>Водовод и канализација у ФБиХ</t>
  </si>
  <si>
    <t>Жељезнице 2</t>
  </si>
  <si>
    <t>Европска комисија (ЕК)</t>
  </si>
  <si>
    <t>Макрофинансијска помоћ 3</t>
  </si>
  <si>
    <t>Модернизација болница</t>
  </si>
  <si>
    <t>Кувајтски фонд за арапски економски развој (КWТ)</t>
  </si>
  <si>
    <t>Аутопут Какањ- Доња Грачаница</t>
  </si>
  <si>
    <t>Аутопут Немила- Доња Грачаница</t>
  </si>
  <si>
    <t>Програм развоја конкурентности у руралним подручјима</t>
  </si>
  <si>
    <t>Пројекат пољопривредног развоја и руралног развоја</t>
  </si>
  <si>
    <t>Мале фарме 1</t>
  </si>
  <si>
    <t>Мале фарме 2</t>
  </si>
  <si>
    <t>Побољшање животних увјета на селу</t>
  </si>
  <si>
    <t>Пројекат развоја руралног пословања</t>
  </si>
  <si>
    <t>Сточарство</t>
  </si>
  <si>
    <t>Унапређење руралног подузетништва</t>
  </si>
  <si>
    <t>Инструменти за брзо финансирање РФИ</t>
  </si>
  <si>
    <t>Рехабилитација пумпно-акумулацијске ХЕ Чапљина</t>
  </si>
  <si>
    <t>Санација водовода Унско-Санске регије 6)</t>
  </si>
  <si>
    <t>Вјетроелектрана Месиховина</t>
  </si>
  <si>
    <t>Вјетроелектрана Подвележје</t>
  </si>
  <si>
    <t>5Ц Поддионица Клопче-Доња Грачаница</t>
  </si>
  <si>
    <t>Коридор 5ц Немила-Доња Грачаница Компонента Б</t>
  </si>
  <si>
    <t>Коридор 5ц Немила-Доња Грачаница Компонента А</t>
  </si>
  <si>
    <t>Пројекат руралног развоја</t>
  </si>
  <si>
    <t>Пројекат стамбене обнове</t>
  </si>
  <si>
    <t>Развој руралног подузетништва</t>
  </si>
  <si>
    <t>Реконструкција жељезница Сарајево-Брадина</t>
  </si>
  <si>
    <t>Сарајевска заобилазница</t>
  </si>
  <si>
    <t>Унапријеђење руралног подузетништва</t>
  </si>
  <si>
    <t>Модернизација универзитета у Бања Луци</t>
  </si>
  <si>
    <t>Модернизација универзитета у Бихаћу</t>
  </si>
  <si>
    <t>Модернизација универзитета у Источном Сарајеву</t>
  </si>
  <si>
    <t>Државни затвор</t>
  </si>
  <si>
    <t>Јачање сектора здравства - Фаза 2</t>
  </si>
  <si>
    <t>Мостарска гимназија</t>
  </si>
  <si>
    <t>Плава Вода Регионално Водоснабдијевање</t>
  </si>
  <si>
    <t>Реконструкција стамбених јединица за повратак избјеглих и расељених лица</t>
  </si>
  <si>
    <t>Реструктурирање система примарне здравствене заштите</t>
  </si>
  <si>
    <t>Социјални програм стамбеног збрињавања у БиХ, у РС-у (који проводи ИРБРС)</t>
  </si>
  <si>
    <t>Затварање колективних центара</t>
  </si>
  <si>
    <t>Градска магистрала у Зеници</t>
  </si>
  <si>
    <t>Изградња и обнова одређеног броја болница у БиХ</t>
  </si>
  <si>
    <t>Обнова стамбених јединица за расељене у БиХ</t>
  </si>
  <si>
    <t>Опремање четири болнице</t>
  </si>
  <si>
    <t>Пројекат развоја инфраструктуре Опћине Стари Град</t>
  </si>
  <si>
    <t>Развој инфраструктуре у Горажду</t>
  </si>
  <si>
    <t>Реконструкција БиХ</t>
  </si>
  <si>
    <t>Додатно финасирање за пројекат енерг.ефикасности</t>
  </si>
  <si>
    <t>Други пројекат подршке запошљавању</t>
  </si>
  <si>
    <t>Финансирање малих и средњих предузећа</t>
  </si>
  <si>
    <t>ИИ пројекат управљања чврстим отпадом</t>
  </si>
  <si>
    <t>Модернизација путног сектора у ФБиХ</t>
  </si>
  <si>
    <t>Програм интегрисаног развоја коридора ријека Саве и Дрине примјеном Вишефазног програмског приступа</t>
  </si>
  <si>
    <t>Програмски развој политике јавне потрошње</t>
  </si>
  <si>
    <t>Програмски зајам за развојну политику здравствених сектора у БиХ</t>
  </si>
  <si>
    <t>Пројекат интегрисаног развоја коридора Сава и Дрина</t>
  </si>
  <si>
    <t>Пројекат јачања банкарског сектора</t>
  </si>
  <si>
    <t>Пројекат модернизације водних и санитарних услуга</t>
  </si>
  <si>
    <t xml:space="preserve">Пројекат опоравка и подршке предузећима </t>
  </si>
  <si>
    <t>Пројекат отпорности и конкурентности пољопривреде</t>
  </si>
  <si>
    <t>Пројекат побољшања приступа малих и средњих предузећа финансијским средствима</t>
  </si>
  <si>
    <t>Пројекат подршке запошљавању</t>
  </si>
  <si>
    <t>Пројекат унапређења квалитета зрака</t>
  </si>
  <si>
    <t>Пројекат за отпадне воде у Сарајеву</t>
  </si>
  <si>
    <t>Пројекат за регистрације некретнина</t>
  </si>
  <si>
    <t>Развојна политика јавних финансија</t>
  </si>
  <si>
    <t>Развојна политика пословног амбијента</t>
  </si>
  <si>
    <t>Реконструкција жељезница РС</t>
  </si>
  <si>
    <t>Хитан опоравак</t>
  </si>
  <si>
    <t>Хитна обнова централног гријања 7)</t>
  </si>
  <si>
    <t>Хитна обнова фарми</t>
  </si>
  <si>
    <t>Хитна обнова транспорта</t>
  </si>
  <si>
    <t>Вода, канализација и чврсти отпад</t>
  </si>
  <si>
    <t>Додатно финансирање за јачање здравственог сектора</t>
  </si>
  <si>
    <t>Енергетска ефектност дио А</t>
  </si>
  <si>
    <t>Енергетска ефектност дио Б</t>
  </si>
  <si>
    <t>Есенцијалне болничке услуге</t>
  </si>
  <si>
    <t>Хитан опоравак од поплава</t>
  </si>
  <si>
    <t>Хитна демобилизација и реинтеграција</t>
  </si>
  <si>
    <t>Хитна обнова електричне енергије</t>
  </si>
  <si>
    <t>Хитна обнова образовања</t>
  </si>
  <si>
    <t>Хитна обнова образовања 2</t>
  </si>
  <si>
    <t>Хитна обнова система природног гаса</t>
  </si>
  <si>
    <t>Хитна обнова транспорта 2</t>
  </si>
  <si>
    <t>Хитна преквалификација - пилот кредит</t>
  </si>
  <si>
    <t>Хитна санација стамбеног фонда</t>
  </si>
  <si>
    <t>Хитни јавни радови и запошљавање</t>
  </si>
  <si>
    <t>Хитно деминирање</t>
  </si>
  <si>
    <t>Хитно поновно покретање индустрије укључујући гаранције за политички ризик</t>
  </si>
  <si>
    <t>Извозна подршка предузећима 8)</t>
  </si>
  <si>
    <t>Јачање здравственог сектора</t>
  </si>
  <si>
    <t>Кредит за помоћ у транзицији</t>
  </si>
  <si>
    <t>Кредит за прилагођавање пословног амбијента</t>
  </si>
  <si>
    <t>Кредит за прилагођавање социјалног сектора</t>
  </si>
  <si>
    <t>Кредит за приватизацију предузећа и банака</t>
  </si>
  <si>
    <t>Кредит за приватни сектор</t>
  </si>
  <si>
    <t>Кредит за структурално прилагођавање јавних финансија</t>
  </si>
  <si>
    <t>Кредит за структурално прилагођавање јавних финансија 2</t>
  </si>
  <si>
    <t>Локалне иницијативе</t>
  </si>
  <si>
    <t>Локалне иницијативе 2 (микрофинансирање)</t>
  </si>
  <si>
    <t>Обнова електричне енергије 2</t>
  </si>
  <si>
    <t>Обнова електричне енергије 3</t>
  </si>
  <si>
    <t>Основно здравство</t>
  </si>
  <si>
    <t>Пилот кредит</t>
  </si>
  <si>
    <t>Пилот културно насљеђе</t>
  </si>
  <si>
    <t>Пилот локални развој</t>
  </si>
  <si>
    <t>Подршка мрежама социјалне сигурности и запошљавање</t>
  </si>
  <si>
    <t>Пољопривреда и рурални развој</t>
  </si>
  <si>
    <t>Помоћ у реконструкцији</t>
  </si>
  <si>
    <t>Припремљеност за авијарну инфлуенцу</t>
  </si>
  <si>
    <t>Програм енергетске заједнице ЈИ Европе</t>
  </si>
  <si>
    <t>Пројекат заштите од поплава ријеке Дрине</t>
  </si>
  <si>
    <t>Прво програмско финансирање за развојну политику јавне потрошње</t>
  </si>
  <si>
    <t>Путна инфраструктура и сигурност</t>
  </si>
  <si>
    <t>Развој и заштита шума - додатак</t>
  </si>
  <si>
    <t>Развој локалне заједнице - додатак</t>
  </si>
  <si>
    <t>Развој наводњавања</t>
  </si>
  <si>
    <t>Развој образовања</t>
  </si>
  <si>
    <t>Развој заједнице</t>
  </si>
  <si>
    <t>Регистрација некретнина</t>
  </si>
  <si>
    <t>Регистрација земљишта</t>
  </si>
  <si>
    <t>Рехабилитација жртава рата</t>
  </si>
  <si>
    <t>Техничка помоћ у приватизацији</t>
  </si>
  <si>
    <t>Техничка помоћ за социјални сектор</t>
  </si>
  <si>
    <t>Трговинске и транспортне олакшице у ЈИ Европи</t>
  </si>
  <si>
    <t>Управљање цестом и сигурност</t>
  </si>
  <si>
    <t>Управљање чврстим отпадом</t>
  </si>
  <si>
    <t>Управљање чврстим отпадом - Анеx</t>
  </si>
  <si>
    <t>Управљање чврстим отпадом 2</t>
  </si>
  <si>
    <t>Урбана инфраструктура и пружање услуга - Анеx</t>
  </si>
  <si>
    <t>Водоснабдијевање и канализација за Мостар</t>
  </si>
  <si>
    <t>Шумарство</t>
  </si>
  <si>
    <t>Кантонална болница Орашје</t>
  </si>
  <si>
    <t>Реконструкција канализационе мреже у Градишки</t>
  </si>
  <si>
    <t>Вода и канализација за Челић</t>
  </si>
  <si>
    <t>Белгијски извозни кредит број 1   9)</t>
  </si>
  <si>
    <t>Белгијски извозни кредит број 2</t>
  </si>
  <si>
    <t>Белгијски извозни кредит број 3</t>
  </si>
  <si>
    <t>Подршка рударству</t>
  </si>
  <si>
    <t>Термоелектрана Угљевик</t>
  </si>
  <si>
    <t>Набавка 9 гарнитура возова и вагона</t>
  </si>
  <si>
    <t>Пројекат за воду</t>
  </si>
  <si>
    <t>Вода за Широки,Љубушки и Фојницу   10)</t>
  </si>
  <si>
    <t>Укупно Државни дуг</t>
  </si>
  <si>
    <t>Укупно (Нови дуг)</t>
  </si>
  <si>
    <t>Стање дуга у оригиналној валути</t>
  </si>
  <si>
    <t>Стање дуга у БАМ/КМ</t>
  </si>
  <si>
    <t>Укупно</t>
  </si>
  <si>
    <t>од тога Федерација БиХ</t>
  </si>
  <si>
    <t>од тога Република Српска</t>
  </si>
  <si>
    <t>од тога Дистрикт Брчко</t>
  </si>
  <si>
    <t>од тога Институције БиХ</t>
  </si>
  <si>
    <t>Нови дуг</t>
  </si>
  <si>
    <t>Обвезнице РС друга емисија Лондонска берза</t>
  </si>
  <si>
    <t>Опскрба водом</t>
  </si>
  <si>
    <t>Пројекат набавке вагона-Жељезнице</t>
  </si>
  <si>
    <t>Набавка вагона</t>
  </si>
  <si>
    <t>Жељезнице</t>
  </si>
  <si>
    <t>Укупно Дуг ентитета</t>
  </si>
  <si>
    <t>Еко Топлане Град Бања Лука</t>
  </si>
  <si>
    <t>Водовод 2 Град Бања Лука</t>
  </si>
  <si>
    <t>Водовод Град Бања Лука</t>
  </si>
  <si>
    <t>Укупно Дуг јединица локалне самоуправе</t>
  </si>
  <si>
    <t>Напомене:</t>
  </si>
  <si>
    <t>2) Прерачун у БАМ/КМ извршен према курсној листи ЦББиХ бр. 63  од 30.06.2024. године. За прерачун валута које нису укључене у дневну листу ЦББиХ кориштена је посебна курсна листа ЦББиХ важећа за мјесец јуни 2024. године.</t>
  </si>
  <si>
    <t xml:space="preserve">3) Алокација "старог дуга" (дуг настао до 02.04.1992. године) извршена је на основу усаглашених Записника и Службених забиљешки о алокацији (Лондонски клуб, ИБРД, Паришки Клуб).  </t>
  </si>
  <si>
    <t>4) Алокације обавеза дуга за  Италију (Паришки Клуб) привремена је, јер још увијек није окончано нивелисање између обрачунатих обавеза по коначној алокацији и плаћања по ранијим алокацијама. Коначна алокација за Италију је 83,104% за ФБиХ и 16,896% за РС (Службена забиљешка од 13.06.2002.године).</t>
  </si>
  <si>
    <t>5) Алокација "новог" дуга (дуг настао послије 14.12.1995. године) извршена је на основу алокације повучених и отплаћених средстава, односно на основу Уговорима додијељених средстава.</t>
  </si>
  <si>
    <t xml:space="preserve">6) Алокација обавеза за кредит КфW (Пројекат Санација водовода Унско-Санске регије) извршена је на основу алокације крајњих корисника кредита обзиром да није постигнута сагласност оба ентитета по питању пријевремене отплате дуга од 43.709,28 ЕУР. </t>
  </si>
  <si>
    <t>7) Алокација обавеза на ентитете по кредиту Свјетске банке- ИДА ( Хитна обнова централног гријања - 38970/Дио за Сарајево Гас и дио за Топлане Бања Лука ) извршена је на основу локације крајњих корисника кредитних средстава.</t>
  </si>
  <si>
    <t>8) Алокација обавеза на ентитете по кредиту Свјетске банке које је искористила Агенција ИГА  (Н0010 и 32570) привремена је, обзиром да супсидијарни пренос на ентитете још увијек није завршен. Омјер у сервисирању обавеза по ентитетима се мијења сваке године у складу са чланом 50. став 2 б. Закона о задуживању, дугу и гаранцијама БиХ.</t>
  </si>
  <si>
    <t>9) Алокација обавеза по кредиту Владе Белгије (Извозни кредит 1) евидентирана је на Институције БиХ, обзиром да су крајњи корисници кредита отплатили своје обавезе.</t>
  </si>
  <si>
    <t>10) Алокација обавеза на ФБиХ по кредиту Краљевине Шпаније (Вода за Широки, Љубушки и Фојницу ) извршена по локацији  крајњих корисника кредитних средстава.</t>
  </si>
  <si>
    <t xml:space="preserve">12) Уговарање и сервисирање ових кредита врши се директно између јединица локалне смоуправе и ино-кредитора. </t>
  </si>
  <si>
    <t>Европска банка за обнову и развој (EBRD)</t>
  </si>
  <si>
    <t>Влада Пољске (POL)</t>
  </si>
  <si>
    <t>Република Србија (SRB)</t>
  </si>
  <si>
    <t>Република Португал (PRT)</t>
  </si>
  <si>
    <t>HUNGARIAN EXPORT-IMPORT BANK PLC (EXIMBANK)</t>
  </si>
  <si>
    <t>Еуро обвезнице РС Бечка берза (BECBERZ)</t>
  </si>
  <si>
    <t>Влада Шпаније (ESP)</t>
  </si>
  <si>
    <t>Влада Јапана (JPN)</t>
  </si>
  <si>
    <t>Влада Белгије (BEL)</t>
  </si>
  <si>
    <t>Свјетска банка - Међународна асоцијација за развој (WBIDA)</t>
  </si>
  <si>
    <t>Свјетска б. - Међународна банка за обнову и развој (WBIBRD)</t>
  </si>
  <si>
    <t>Хитни пројекат за COVID-19</t>
  </si>
  <si>
    <t>Саудијски развојни фонд (SFD)</t>
  </si>
  <si>
    <t>Развојна банка Савјета Европе (CEB)</t>
  </si>
  <si>
    <t>Њемачка развојна банка (KFW)</t>
  </si>
  <si>
    <t>Међународни монетарни фонд (MMF)</t>
  </si>
  <si>
    <t>Опец фонд за међународни развој (OFID)</t>
  </si>
  <si>
    <t>Међународни фонд за развој пољопривреде (IFAD)</t>
  </si>
  <si>
    <t>Кувајтски фонд за арапски економски развој (KWT)</t>
  </si>
  <si>
    <t>Извозно - увозна банка Кореје (KEXIM)</t>
  </si>
  <si>
    <t>Европска инвестициона банка (EIB)</t>
  </si>
  <si>
    <t>ЕРСТЕ Банка (EBA)</t>
  </si>
  <si>
    <t>Стање спољног дуга Босне и Херцеговине на дан 30.06.2024. године</t>
  </si>
  <si>
    <t>1) Стање спољног дуга представља износ повучених кредитних средстава умањених за отплаћене главнице.</t>
  </si>
  <si>
    <t xml:space="preserve">      Министарство финансија и трезора БиХ презентира ове податке, а у циљу свеобухватног извјештавања о вањској задужености БиХ. Аналитичка структура стања спољног дуга ентитета сачињена је на основу података достављених од ентитетских министарстава финансија.</t>
  </si>
  <si>
    <t>Спољни државни дуг</t>
  </si>
  <si>
    <t>Спољни дуг ентитета и спољни дуг Дистрикта 11)</t>
  </si>
  <si>
    <t>Спољни дуг јединица локалне самоуправе12)</t>
  </si>
  <si>
    <t>Свеукупно Спољни дуг Босне и Херцеговине</t>
  </si>
  <si>
    <t>11) Спољни дуг ентитета и Дистрикта регулисан је чланом 49. Закона о задуживању, дугу и гаранцијама БиХ и законима о задуживању, дугу и гаранцијама ентитета. Обавезе настале по овом дугу измирују се директно од стране ентитета и Дистрикта. Иако ентитети нису провели Законом прописане процедуре задуживања  за спољни дуг ентитета,</t>
  </si>
  <si>
    <t>Швајцарска (Паришки клуб)</t>
  </si>
  <si>
    <t>Струја SCADA</t>
  </si>
  <si>
    <t>Exim Bank Мађарска Кредит за буџетски дефицит</t>
  </si>
  <si>
    <t xml:space="preserve"> Стање дуга-прерачун у БАМ/КМ</t>
  </si>
  <si>
    <t>Аутопут Бања Лука - Добој Фаза 1</t>
  </si>
  <si>
    <t>Пројекат централног гријања у Приједору</t>
  </si>
  <si>
    <t>Водовод и канализација Бијељина</t>
  </si>
  <si>
    <t xml:space="preserve"> Стање дуга у оргиналној валути</t>
  </si>
  <si>
    <t>Гаранција за Фонд за заштиту животне средине и енергетску ефикасност Републике Српске</t>
  </si>
  <si>
    <t>ХЕ Дабар</t>
  </si>
  <si>
    <t>Коридор Вц у РС-у I дио</t>
  </si>
  <si>
    <t>Стање дуга по издатим спољним гаранцијама Босне и Херцеговине на дан 30.06.2024. године</t>
  </si>
  <si>
    <t>Спољне државне гаранције</t>
  </si>
  <si>
    <t>Спољне гаранције ентитета</t>
  </si>
  <si>
    <t>Укупно спољне државне гаранције</t>
  </si>
  <si>
    <t>Свеукупно спољне  гаранције БиХ</t>
  </si>
  <si>
    <t>Извозно - увозна банка Кине (CEXIM)</t>
  </si>
  <si>
    <t>Дистрибуција електричне енергије у БиХ /Б/ дио за EPXZXB</t>
  </si>
  <si>
    <t>Водовод и канализација у РС II</t>
  </si>
  <si>
    <t>Вода и канализација у БиХ II</t>
  </si>
  <si>
    <t>Укупно спољне  гаранције ентитета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</si>
</sst>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</font>
    <font>
      <sz val="11"/>
      <color theme="1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</font>
    <font>
      <sz val="8"/>
      <name val="Calibri"/>
      <family val="2"/>
    </font>
    <font>
      <b/>
      <sz val="9"/>
      <name val="Times New Roman"/>
      <family val="1"/>
    </font>
    <font>
      <b/>
      <sz val="8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/>
      <right/>
      <top style="thin">
        <color rgb="FF979991"/>
      </top>
      <bottom/>
      <diagonal/>
    </border>
    <border>
      <left/>
      <right style="thin">
        <color rgb="FF979991"/>
      </right>
      <top style="thin">
        <color rgb="FF979991"/>
      </top>
      <bottom/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 style="thin">
        <color rgb="FF969696"/>
      </bottom>
      <diagonal/>
    </border>
    <border>
      <left/>
      <right/>
      <top style="thin">
        <color rgb="FF979991"/>
      </top>
      <bottom style="thin">
        <color rgb="FF969696"/>
      </bottom>
      <diagonal/>
    </border>
    <border>
      <left/>
      <right style="thin">
        <color rgb="FF979991"/>
      </right>
      <top style="thin">
        <color rgb="FF979991"/>
      </top>
      <bottom style="thin">
        <color rgb="FF969696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theme="0" tint="-0.249977111117893"/>
      </bottom>
      <diagonal/>
    </border>
    <border>
      <left/>
      <right style="thin">
        <color rgb="FF97999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979991"/>
      </left>
      <right/>
      <top style="thin">
        <color indexed="64"/>
      </top>
      <bottom style="thin">
        <color indexed="64"/>
      </bottom>
      <diagonal/>
    </border>
    <border>
      <left style="thin">
        <color rgb="FF979991"/>
      </left>
      <right style="thin">
        <color indexed="64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indexed="64"/>
      </right>
      <top style="thin">
        <color rgb="FF979991"/>
      </top>
      <bottom style="thin">
        <color rgb="FF969696"/>
      </bottom>
      <diagonal/>
    </border>
    <border>
      <left style="thin">
        <color rgb="FF979991"/>
      </left>
      <right style="thin">
        <color indexed="64"/>
      </right>
      <top style="thin">
        <color rgb="FF979991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9" fillId="0" borderId="0"/>
  </cellStyleXfs>
  <cellXfs count="132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2" fillId="2" borderId="0" xfId="1" applyFont="1" applyFill="1" applyAlignment="1">
      <alignment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10" xfId="1" applyFont="1" applyFill="1" applyBorder="1" applyAlignment="1">
      <alignment horizontal="left" vertical="top" wrapText="1"/>
    </xf>
    <xf numFmtId="0" fontId="3" fillId="2" borderId="13" xfId="1" applyFont="1" applyFill="1" applyBorder="1" applyAlignment="1">
      <alignment horizontal="left" vertical="top" wrapText="1"/>
    </xf>
    <xf numFmtId="0" fontId="3" fillId="2" borderId="15" xfId="1" applyFont="1" applyFill="1" applyBorder="1" applyAlignment="1">
      <alignment horizontal="center" vertical="top" wrapText="1"/>
    </xf>
    <xf numFmtId="0" fontId="5" fillId="2" borderId="0" xfId="0" applyFont="1" applyFill="1"/>
    <xf numFmtId="4" fontId="4" fillId="2" borderId="1" xfId="0" applyNumberFormat="1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horizontal="right" vertical="top" wrapText="1"/>
    </xf>
    <xf numFmtId="4" fontId="6" fillId="2" borderId="2" xfId="0" applyNumberFormat="1" applyFont="1" applyFill="1" applyBorder="1" applyAlignment="1">
      <alignment horizontal="right" vertical="top" wrapText="1"/>
    </xf>
    <xf numFmtId="0" fontId="8" fillId="0" borderId="0" xfId="1" applyFont="1"/>
    <xf numFmtId="0" fontId="3" fillId="0" borderId="8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left" vertical="top" wrapText="1"/>
    </xf>
    <xf numFmtId="0" fontId="3" fillId="0" borderId="13" xfId="1" applyFont="1" applyBorder="1" applyAlignment="1">
      <alignment horizontal="left" vertical="top" wrapText="1"/>
    </xf>
    <xf numFmtId="0" fontId="3" fillId="0" borderId="15" xfId="1" applyFont="1" applyBorder="1" applyAlignment="1">
      <alignment horizontal="center" vertical="top" wrapText="1"/>
    </xf>
    <xf numFmtId="0" fontId="3" fillId="2" borderId="17" xfId="1" applyFont="1" applyFill="1" applyBorder="1"/>
    <xf numFmtId="4" fontId="3" fillId="2" borderId="17" xfId="1" applyNumberFormat="1" applyFont="1" applyFill="1" applyBorder="1"/>
    <xf numFmtId="4" fontId="3" fillId="2" borderId="0" xfId="1" applyNumberFormat="1" applyFont="1" applyFill="1"/>
    <xf numFmtId="4" fontId="5" fillId="2" borderId="0" xfId="0" applyNumberFormat="1" applyFont="1" applyFill="1"/>
    <xf numFmtId="0" fontId="6" fillId="2" borderId="5" xfId="1" applyFont="1" applyFill="1" applyBorder="1" applyAlignment="1">
      <alignment horizontal="left" vertical="top" wrapText="1"/>
    </xf>
    <xf numFmtId="4" fontId="4" fillId="2" borderId="1" xfId="1" applyNumberFormat="1" applyFont="1" applyFill="1" applyBorder="1" applyAlignment="1">
      <alignment horizontal="right" vertical="top" wrapText="1"/>
    </xf>
    <xf numFmtId="0" fontId="4" fillId="2" borderId="5" xfId="1" applyFont="1" applyFill="1" applyBorder="1" applyAlignment="1">
      <alignment horizontal="left" vertical="top" wrapText="1"/>
    </xf>
    <xf numFmtId="0" fontId="4" fillId="2" borderId="6" xfId="1" applyFont="1" applyFill="1" applyBorder="1" applyAlignment="1">
      <alignment horizontal="left" vertical="top" wrapText="1"/>
    </xf>
    <xf numFmtId="4" fontId="6" fillId="2" borderId="18" xfId="1" applyNumberFormat="1" applyFont="1" applyFill="1" applyBorder="1" applyAlignment="1">
      <alignment horizontal="center" vertical="top" wrapText="1"/>
    </xf>
    <xf numFmtId="0" fontId="6" fillId="2" borderId="18" xfId="1" applyFont="1" applyFill="1" applyBorder="1" applyAlignment="1">
      <alignment horizontal="center" vertical="top" wrapText="1"/>
    </xf>
    <xf numFmtId="4" fontId="4" fillId="2" borderId="21" xfId="1" applyNumberFormat="1" applyFont="1" applyFill="1" applyBorder="1" applyAlignment="1">
      <alignment horizontal="right" vertical="top" wrapText="1"/>
    </xf>
    <xf numFmtId="0" fontId="4" fillId="2" borderId="1" xfId="1" applyFont="1" applyFill="1" applyBorder="1" applyAlignment="1">
      <alignment horizontal="left" vertical="top" wrapText="1"/>
    </xf>
    <xf numFmtId="4" fontId="6" fillId="2" borderId="1" xfId="1" applyNumberFormat="1" applyFont="1" applyFill="1" applyBorder="1" applyAlignment="1">
      <alignment horizontal="center" vertical="top" wrapText="1"/>
    </xf>
    <xf numFmtId="0" fontId="6" fillId="2" borderId="1" xfId="1" applyFont="1" applyFill="1" applyBorder="1" applyAlignment="1">
      <alignment horizontal="center" vertical="top" wrapText="1"/>
    </xf>
    <xf numFmtId="4" fontId="4" fillId="2" borderId="3" xfId="1" applyNumberFormat="1" applyFont="1" applyFill="1" applyBorder="1" applyAlignment="1">
      <alignment horizontal="center" vertical="top" wrapText="1"/>
    </xf>
    <xf numFmtId="4" fontId="4" fillId="2" borderId="3" xfId="1" applyNumberFormat="1" applyFont="1" applyFill="1" applyBorder="1" applyAlignment="1">
      <alignment horizontal="right" vertical="top" wrapText="1"/>
    </xf>
    <xf numFmtId="0" fontId="4" fillId="2" borderId="0" xfId="1" applyFont="1" applyFill="1" applyAlignment="1">
      <alignment vertical="center"/>
    </xf>
    <xf numFmtId="0" fontId="6" fillId="2" borderId="0" xfId="1" applyFont="1" applyFill="1"/>
    <xf numFmtId="4" fontId="6" fillId="2" borderId="0" xfId="1" applyNumberFormat="1" applyFont="1" applyFill="1"/>
    <xf numFmtId="0" fontId="5" fillId="2" borderId="0" xfId="1" applyFont="1" applyFill="1"/>
    <xf numFmtId="0" fontId="6" fillId="2" borderId="0" xfId="1" applyFont="1" applyFill="1" applyAlignment="1">
      <alignment vertical="center"/>
    </xf>
    <xf numFmtId="0" fontId="3" fillId="2" borderId="0" xfId="2" applyFont="1" applyFill="1"/>
    <xf numFmtId="0" fontId="2" fillId="2" borderId="0" xfId="2" applyFont="1" applyFill="1" applyAlignment="1">
      <alignment horizontal="center" vertical="top" wrapText="1"/>
    </xf>
    <xf numFmtId="0" fontId="2" fillId="2" borderId="0" xfId="2" applyFont="1" applyFill="1"/>
    <xf numFmtId="0" fontId="4" fillId="2" borderId="0" xfId="2" applyFont="1" applyFill="1"/>
    <xf numFmtId="0" fontId="6" fillId="2" borderId="0" xfId="2" applyFont="1" applyFill="1"/>
    <xf numFmtId="0" fontId="4" fillId="2" borderId="0" xfId="2" applyFont="1" applyFill="1" applyAlignment="1">
      <alignment horizontal="left" vertical="top" wrapText="1"/>
    </xf>
    <xf numFmtId="0" fontId="11" fillId="2" borderId="0" xfId="2" applyFont="1" applyFill="1"/>
    <xf numFmtId="0" fontId="10" fillId="2" borderId="0" xfId="2" applyFont="1" applyFill="1"/>
    <xf numFmtId="0" fontId="12" fillId="2" borderId="0" xfId="2" applyFont="1" applyFill="1" applyAlignment="1">
      <alignment horizontal="center" vertical="top" wrapText="1"/>
    </xf>
    <xf numFmtId="0" fontId="5" fillId="2" borderId="0" xfId="2" applyFont="1" applyFill="1"/>
    <xf numFmtId="0" fontId="10" fillId="2" borderId="0" xfId="0" applyFont="1" applyFill="1"/>
    <xf numFmtId="0" fontId="6" fillId="2" borderId="15" xfId="2" applyFont="1" applyFill="1" applyBorder="1" applyAlignment="1">
      <alignment horizontal="center" vertical="top" wrapText="1"/>
    </xf>
    <xf numFmtId="0" fontId="6" fillId="2" borderId="15" xfId="2" applyFont="1" applyFill="1" applyBorder="1" applyAlignment="1">
      <alignment vertical="top" wrapText="1"/>
    </xf>
    <xf numFmtId="0" fontId="6" fillId="2" borderId="11" xfId="2" applyFont="1" applyFill="1" applyBorder="1" applyAlignment="1">
      <alignment horizontal="left" vertical="top" wrapText="1"/>
    </xf>
    <xf numFmtId="0" fontId="6" fillId="2" borderId="12" xfId="2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vertical="top" wrapText="1"/>
    </xf>
    <xf numFmtId="0" fontId="4" fillId="2" borderId="11" xfId="0" applyFont="1" applyFill="1" applyBorder="1" applyAlignment="1">
      <alignment vertical="top" wrapText="1"/>
    </xf>
    <xf numFmtId="4" fontId="4" fillId="2" borderId="15" xfId="0" applyNumberFormat="1" applyFont="1" applyFill="1" applyBorder="1" applyAlignment="1">
      <alignment horizontal="right" vertical="top" wrapText="1"/>
    </xf>
    <xf numFmtId="0" fontId="6" fillId="2" borderId="15" xfId="0" applyFont="1" applyFill="1" applyBorder="1" applyAlignment="1">
      <alignment horizontal="right" vertical="top" wrapText="1"/>
    </xf>
    <xf numFmtId="0" fontId="6" fillId="2" borderId="15" xfId="0" applyFont="1" applyFill="1" applyBorder="1"/>
    <xf numFmtId="0" fontId="6" fillId="2" borderId="15" xfId="0" applyFont="1" applyFill="1" applyBorder="1" applyAlignment="1">
      <alignment horizontal="left" vertical="top" wrapText="1"/>
    </xf>
    <xf numFmtId="0" fontId="6" fillId="2" borderId="15" xfId="0" applyFont="1" applyFill="1" applyBorder="1" applyAlignment="1">
      <alignment horizontal="center" vertical="top" wrapText="1"/>
    </xf>
    <xf numFmtId="4" fontId="6" fillId="2" borderId="15" xfId="0" applyNumberFormat="1" applyFont="1" applyFill="1" applyBorder="1" applyAlignment="1">
      <alignment horizontal="right" vertical="top" wrapText="1"/>
    </xf>
    <xf numFmtId="0" fontId="6" fillId="2" borderId="0" xfId="2" applyFont="1" applyFill="1" applyAlignment="1">
      <alignment horizontal="center" vertical="top" wrapText="1"/>
    </xf>
    <xf numFmtId="0" fontId="6" fillId="2" borderId="9" xfId="2" applyFont="1" applyFill="1" applyBorder="1" applyAlignment="1">
      <alignment horizontal="center" vertical="top" wrapText="1"/>
    </xf>
    <xf numFmtId="4" fontId="4" fillId="2" borderId="15" xfId="2" applyNumberFormat="1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right" vertical="top" wrapText="1"/>
    </xf>
    <xf numFmtId="0" fontId="11" fillId="2" borderId="15" xfId="0" applyFont="1" applyFill="1" applyBorder="1"/>
    <xf numFmtId="4" fontId="4" fillId="2" borderId="15" xfId="0" applyNumberFormat="1" applyFont="1" applyFill="1" applyBorder="1" applyAlignment="1">
      <alignment horizontal="center" vertical="center" wrapText="1"/>
    </xf>
    <xf numFmtId="4" fontId="5" fillId="2" borderId="0" xfId="1" applyNumberFormat="1" applyFont="1" applyFill="1"/>
    <xf numFmtId="4" fontId="6" fillId="2" borderId="0" xfId="1" applyNumberFormat="1" applyFont="1" applyFill="1" applyAlignment="1">
      <alignment vertical="center"/>
    </xf>
    <xf numFmtId="4" fontId="13" fillId="2" borderId="15" xfId="0" applyNumberFormat="1" applyFont="1" applyFill="1" applyBorder="1" applyAlignment="1">
      <alignment horizontal="right" vertical="top" wrapText="1"/>
    </xf>
    <xf numFmtId="4" fontId="13" fillId="2" borderId="15" xfId="0" applyNumberFormat="1" applyFont="1" applyFill="1" applyBorder="1" applyAlignment="1">
      <alignment horizontal="center" vertical="center" wrapText="1"/>
    </xf>
    <xf numFmtId="0" fontId="13" fillId="2" borderId="15" xfId="0" applyFont="1" applyFill="1" applyBorder="1"/>
    <xf numFmtId="4" fontId="10" fillId="2" borderId="0" xfId="0" applyNumberFormat="1" applyFont="1" applyFill="1"/>
    <xf numFmtId="0" fontId="6" fillId="2" borderId="15" xfId="0" applyFont="1" applyFill="1" applyBorder="1" applyAlignment="1">
      <alignment horizontal="left" vertical="top" wrapText="1"/>
    </xf>
    <xf numFmtId="4" fontId="4" fillId="2" borderId="7" xfId="1" applyNumberFormat="1" applyFont="1" applyFill="1" applyBorder="1" applyAlignment="1">
      <alignment horizontal="right" vertical="top" wrapText="1"/>
    </xf>
    <xf numFmtId="0" fontId="6" fillId="2" borderId="26" xfId="1" applyFont="1" applyFill="1" applyBorder="1" applyAlignment="1">
      <alignment horizontal="center" vertical="top" wrapText="1"/>
    </xf>
    <xf numFmtId="0" fontId="6" fillId="2" borderId="27" xfId="1" applyFont="1" applyFill="1" applyBorder="1" applyAlignment="1">
      <alignment horizontal="center" vertical="top" wrapText="1"/>
    </xf>
    <xf numFmtId="4" fontId="4" fillId="2" borderId="25" xfId="1" applyNumberFormat="1" applyFont="1" applyFill="1" applyBorder="1" applyAlignment="1">
      <alignment horizontal="right" vertical="top" wrapText="1"/>
    </xf>
    <xf numFmtId="0" fontId="4" fillId="2" borderId="18" xfId="1" applyFont="1" applyFill="1" applyBorder="1" applyAlignment="1">
      <alignment horizontal="center" vertical="top" wrapText="1"/>
    </xf>
    <xf numFmtId="0" fontId="4" fillId="2" borderId="19" xfId="1" applyFont="1" applyFill="1" applyBorder="1" applyAlignment="1">
      <alignment horizontal="center" vertical="top" wrapText="1"/>
    </xf>
    <xf numFmtId="0" fontId="4" fillId="2" borderId="20" xfId="1" applyFont="1" applyFill="1" applyBorder="1" applyAlignment="1">
      <alignment horizontal="center" vertical="top" wrapText="1"/>
    </xf>
    <xf numFmtId="0" fontId="4" fillId="2" borderId="3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2" fillId="2" borderId="0" xfId="1" applyFont="1" applyFill="1" applyAlignment="1">
      <alignment horizontal="center" vertical="top" wrapText="1"/>
    </xf>
    <xf numFmtId="49" fontId="2" fillId="2" borderId="0" xfId="1" applyNumberFormat="1" applyFont="1" applyFill="1" applyAlignment="1">
      <alignment horizontal="left" vertical="top" wrapText="1"/>
    </xf>
    <xf numFmtId="0" fontId="3" fillId="2" borderId="9" xfId="1" applyFont="1" applyFill="1" applyBorder="1" applyAlignment="1">
      <alignment horizontal="center" vertical="top" wrapText="1"/>
    </xf>
    <xf numFmtId="0" fontId="3" fillId="2" borderId="14" xfId="1" applyFont="1" applyFill="1" applyBorder="1" applyAlignment="1">
      <alignment horizontal="center" vertical="top" wrapText="1"/>
    </xf>
    <xf numFmtId="0" fontId="3" fillId="2" borderId="11" xfId="1" applyFont="1" applyFill="1" applyBorder="1" applyAlignment="1">
      <alignment horizontal="left" vertical="top" wrapText="1"/>
    </xf>
    <xf numFmtId="0" fontId="3" fillId="2" borderId="12" xfId="1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49" fontId="7" fillId="0" borderId="16" xfId="1" applyNumberFormat="1" applyFont="1" applyBorder="1" applyAlignment="1">
      <alignment horizontal="left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left" vertical="top" wrapText="1"/>
    </xf>
    <xf numFmtId="0" fontId="3" fillId="0" borderId="12" xfId="1" applyFont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top" wrapText="1"/>
    </xf>
    <xf numFmtId="0" fontId="4" fillId="2" borderId="5" xfId="0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10" xfId="2" applyFont="1" applyFill="1" applyBorder="1" applyAlignment="1">
      <alignment horizontal="center" vertical="top" wrapText="1"/>
    </xf>
    <xf numFmtId="0" fontId="6" fillId="2" borderId="11" xfId="2" applyFont="1" applyFill="1" applyBorder="1" applyAlignment="1">
      <alignment horizontal="center" vertical="top" wrapText="1"/>
    </xf>
    <xf numFmtId="0" fontId="6" fillId="2" borderId="12" xfId="2" applyFont="1" applyFill="1" applyBorder="1" applyAlignment="1">
      <alignment horizontal="center" vertical="top" wrapText="1"/>
    </xf>
    <xf numFmtId="0" fontId="6" fillId="2" borderId="10" xfId="2" applyFont="1" applyFill="1" applyBorder="1" applyAlignment="1">
      <alignment horizontal="left" vertical="top" wrapText="1"/>
    </xf>
    <xf numFmtId="0" fontId="6" fillId="2" borderId="11" xfId="2" applyFont="1" applyFill="1" applyBorder="1" applyAlignment="1">
      <alignment horizontal="left" vertical="top" wrapText="1"/>
    </xf>
    <xf numFmtId="0" fontId="6" fillId="2" borderId="22" xfId="2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right" vertical="top" wrapText="1"/>
    </xf>
    <xf numFmtId="0" fontId="6" fillId="2" borderId="15" xfId="0" applyFont="1" applyFill="1" applyBorder="1" applyAlignment="1">
      <alignment horizontal="left" vertical="top" wrapText="1"/>
    </xf>
    <xf numFmtId="0" fontId="6" fillId="2" borderId="9" xfId="2" applyFont="1" applyFill="1" applyBorder="1" applyAlignment="1">
      <alignment horizontal="center" vertical="center" wrapText="1"/>
    </xf>
    <xf numFmtId="0" fontId="6" fillId="2" borderId="14" xfId="2" applyFont="1" applyFill="1" applyBorder="1" applyAlignment="1">
      <alignment horizontal="center" vertical="center" wrapText="1"/>
    </xf>
    <xf numFmtId="0" fontId="4" fillId="2" borderId="15" xfId="2" applyFont="1" applyFill="1" applyBorder="1" applyAlignment="1">
      <alignment horizontal="center" vertical="top" wrapText="1"/>
    </xf>
    <xf numFmtId="0" fontId="6" fillId="2" borderId="23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vertical="center" wrapText="1"/>
    </xf>
    <xf numFmtId="0" fontId="6" fillId="2" borderId="23" xfId="2" applyFont="1" applyFill="1" applyBorder="1" applyAlignment="1">
      <alignment vertical="center" wrapText="1"/>
    </xf>
    <xf numFmtId="0" fontId="6" fillId="2" borderId="15" xfId="0" applyFont="1" applyFill="1" applyBorder="1" applyAlignment="1">
      <alignment horizontal="right" vertical="top" wrapText="1"/>
    </xf>
    <xf numFmtId="0" fontId="6" fillId="2" borderId="12" xfId="2" applyFont="1" applyFill="1" applyBorder="1" applyAlignment="1">
      <alignment horizontal="left" vertical="top" wrapText="1"/>
    </xf>
    <xf numFmtId="0" fontId="6" fillId="2" borderId="15" xfId="2" applyFont="1" applyFill="1" applyBorder="1" applyAlignment="1">
      <alignment horizontal="right" vertical="top" wrapText="1"/>
    </xf>
    <xf numFmtId="0" fontId="4" fillId="2" borderId="14" xfId="2" applyFont="1" applyFill="1" applyBorder="1" applyAlignment="1">
      <alignment horizontal="left" vertical="top" wrapText="1"/>
    </xf>
  </cellXfs>
  <cellStyles count="4">
    <cellStyle name="Normal" xfId="0" builtinId="0"/>
    <cellStyle name="Normal 20" xfId="3"/>
    <cellStyle name="Normal 3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3"/>
  <sheetViews>
    <sheetView showGridLines="0" tabSelected="1" zoomScaleNormal="100" workbookViewId="0">
      <selection sqref="A1:XFD1"/>
    </sheetView>
  </sheetViews>
  <sheetFormatPr defaultRowHeight="15" x14ac:dyDescent="0.25"/>
  <cols>
    <col min="1" max="1" width="70.5703125" style="8" customWidth="1"/>
    <col min="2" max="2" width="7.140625" style="8" customWidth="1"/>
    <col min="3" max="3" width="12.7109375" style="8" customWidth="1"/>
    <col min="4" max="4" width="31" style="8" customWidth="1"/>
    <col min="5" max="8" width="16.7109375" style="8" customWidth="1"/>
    <col min="9" max="9" width="17" style="8" customWidth="1"/>
    <col min="10" max="12" width="16.7109375" style="8" customWidth="1"/>
    <col min="13" max="13" width="16.85546875" style="8" customWidth="1"/>
    <col min="14" max="14" width="0" style="8" hidden="1" customWidth="1"/>
    <col min="15" max="15" width="13.7109375" style="8" bestFit="1" customWidth="1"/>
    <col min="16" max="16384" width="9.140625" style="8"/>
  </cols>
  <sheetData>
    <row r="1" spans="1:16" s="2" customFormat="1" ht="14.1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6" s="2" customFormat="1" ht="14.1" customHeight="1" x14ac:dyDescent="0.2">
      <c r="A2" s="93" t="s">
        <v>34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1:16" s="2" customFormat="1" ht="14.1" customHeight="1" x14ac:dyDescent="0.2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</row>
    <row r="4" spans="1:16" s="2" customFormat="1" ht="14.1" customHeight="1" x14ac:dyDescent="0.2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</row>
    <row r="5" spans="1:16" s="2" customFormat="1" ht="14.1" customHeight="1" x14ac:dyDescent="0.2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1:16" s="2" customFormat="1" ht="14.1" customHeight="1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</row>
    <row r="7" spans="1:16" s="2" customFormat="1" ht="14.1" customHeight="1" x14ac:dyDescent="0.2">
      <c r="A7" s="94" t="s">
        <v>312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</row>
    <row r="8" spans="1:16" s="2" customFormat="1" ht="14.1" customHeight="1" x14ac:dyDescent="0.2">
      <c r="A8" s="95" t="s">
        <v>315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1:16" s="2" customFormat="1" ht="16.5" customHeight="1" x14ac:dyDescent="0.2">
      <c r="A9" s="4"/>
      <c r="B9" s="4"/>
      <c r="C9" s="96" t="s">
        <v>36</v>
      </c>
      <c r="D9" s="5"/>
      <c r="E9" s="98" t="s">
        <v>37</v>
      </c>
      <c r="F9" s="98"/>
      <c r="G9" s="98"/>
      <c r="H9" s="99"/>
      <c r="I9" s="5"/>
      <c r="J9" s="98" t="s">
        <v>38</v>
      </c>
      <c r="K9" s="98"/>
      <c r="L9" s="98"/>
      <c r="M9" s="99"/>
    </row>
    <row r="10" spans="1:16" s="2" customFormat="1" ht="30.75" customHeight="1" x14ac:dyDescent="0.2">
      <c r="A10" s="6" t="s">
        <v>39</v>
      </c>
      <c r="B10" s="6" t="s">
        <v>40</v>
      </c>
      <c r="C10" s="97"/>
      <c r="D10" s="7" t="s">
        <v>41</v>
      </c>
      <c r="E10" s="7" t="s">
        <v>42</v>
      </c>
      <c r="F10" s="7" t="s">
        <v>43</v>
      </c>
      <c r="G10" s="7" t="s">
        <v>44</v>
      </c>
      <c r="H10" s="7" t="s">
        <v>45</v>
      </c>
      <c r="I10" s="7" t="s">
        <v>41</v>
      </c>
      <c r="J10" s="7" t="s">
        <v>42</v>
      </c>
      <c r="K10" s="7" t="s">
        <v>43</v>
      </c>
      <c r="L10" s="7" t="s">
        <v>44</v>
      </c>
      <c r="M10" s="7" t="s">
        <v>45</v>
      </c>
    </row>
    <row r="11" spans="1:16" x14ac:dyDescent="0.25">
      <c r="A11" s="89" t="s">
        <v>47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100"/>
    </row>
    <row r="12" spans="1:16" x14ac:dyDescent="0.25">
      <c r="A12" s="89" t="s">
        <v>46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100"/>
    </row>
    <row r="13" spans="1:16" x14ac:dyDescent="0.25">
      <c r="A13" s="110" t="s">
        <v>0</v>
      </c>
      <c r="B13" s="111"/>
      <c r="C13" s="111"/>
      <c r="D13" s="9">
        <v>52668721.549999997</v>
      </c>
      <c r="E13" s="9">
        <v>27548374.809999999</v>
      </c>
      <c r="F13" s="9">
        <v>25120346.739999998</v>
      </c>
      <c r="G13" s="10"/>
      <c r="H13" s="10"/>
      <c r="I13" s="9">
        <v>103011065.669137</v>
      </c>
      <c r="J13" s="9">
        <v>53879937.904642299</v>
      </c>
      <c r="K13" s="9">
        <v>49131127.764494203</v>
      </c>
      <c r="L13" s="10"/>
      <c r="M13" s="11"/>
      <c r="O13" s="26"/>
      <c r="P13" s="26"/>
    </row>
    <row r="14" spans="1:16" x14ac:dyDescent="0.25">
      <c r="A14" s="12" t="s">
        <v>48</v>
      </c>
      <c r="B14" s="12" t="s">
        <v>1</v>
      </c>
      <c r="C14" s="13" t="s">
        <v>0</v>
      </c>
      <c r="D14" s="9">
        <v>52668721.549999997</v>
      </c>
      <c r="E14" s="14">
        <v>27548374.809999999</v>
      </c>
      <c r="F14" s="14">
        <v>25120346.739999998</v>
      </c>
      <c r="G14" s="10"/>
      <c r="H14" s="10"/>
      <c r="I14" s="9">
        <v>103011065.669137</v>
      </c>
      <c r="J14" s="14">
        <v>53879937.904642299</v>
      </c>
      <c r="K14" s="14">
        <v>49131127.764494203</v>
      </c>
      <c r="L14" s="10"/>
      <c r="M14" s="11"/>
      <c r="O14" s="26"/>
      <c r="P14" s="26"/>
    </row>
    <row r="15" spans="1:16" x14ac:dyDescent="0.25">
      <c r="A15" s="89" t="s">
        <v>49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00"/>
      <c r="O15" s="26"/>
      <c r="P15" s="26"/>
    </row>
    <row r="16" spans="1:16" x14ac:dyDescent="0.25">
      <c r="A16" s="110" t="s">
        <v>0</v>
      </c>
      <c r="B16" s="111"/>
      <c r="C16" s="111"/>
      <c r="D16" s="9">
        <v>2113349.94</v>
      </c>
      <c r="E16" s="9">
        <v>343968.84</v>
      </c>
      <c r="F16" s="9">
        <v>1769381.1</v>
      </c>
      <c r="G16" s="10"/>
      <c r="H16" s="10"/>
      <c r="I16" s="9">
        <v>4133353.2131502</v>
      </c>
      <c r="J16" s="9">
        <v>672744.57633720001</v>
      </c>
      <c r="K16" s="9">
        <v>3460608.6368129998</v>
      </c>
      <c r="L16" s="10"/>
      <c r="M16" s="11"/>
      <c r="O16" s="26"/>
      <c r="P16" s="26"/>
    </row>
    <row r="17" spans="1:16" x14ac:dyDescent="0.25">
      <c r="A17" s="110" t="s">
        <v>2</v>
      </c>
      <c r="B17" s="111"/>
      <c r="C17" s="111"/>
      <c r="D17" s="9">
        <v>669077.74</v>
      </c>
      <c r="E17" s="9">
        <v>669077.74</v>
      </c>
      <c r="F17" s="10"/>
      <c r="G17" s="10"/>
      <c r="H17" s="10"/>
      <c r="I17" s="9">
        <v>1222421.7579234999</v>
      </c>
      <c r="J17" s="9">
        <v>1222421.7579234999</v>
      </c>
      <c r="K17" s="10"/>
      <c r="L17" s="10"/>
      <c r="M17" s="11"/>
      <c r="O17" s="26"/>
      <c r="P17" s="26"/>
    </row>
    <row r="18" spans="1:16" x14ac:dyDescent="0.25">
      <c r="A18" s="12" t="s">
        <v>50</v>
      </c>
      <c r="B18" s="12" t="s">
        <v>1</v>
      </c>
      <c r="C18" s="13" t="s">
        <v>0</v>
      </c>
      <c r="D18" s="9">
        <v>2113349.94</v>
      </c>
      <c r="E18" s="14">
        <v>343968.84</v>
      </c>
      <c r="F18" s="14">
        <v>1769381.1</v>
      </c>
      <c r="G18" s="10"/>
      <c r="H18" s="10"/>
      <c r="I18" s="9">
        <v>4133353.2131502</v>
      </c>
      <c r="J18" s="14">
        <v>672744.57633720001</v>
      </c>
      <c r="K18" s="14">
        <v>3460608.6368129998</v>
      </c>
      <c r="L18" s="10"/>
      <c r="M18" s="11"/>
      <c r="O18" s="26"/>
      <c r="P18" s="26"/>
    </row>
    <row r="19" spans="1:16" x14ac:dyDescent="0.25">
      <c r="A19" s="12" t="s">
        <v>50</v>
      </c>
      <c r="B19" s="12" t="s">
        <v>1</v>
      </c>
      <c r="C19" s="13" t="s">
        <v>2</v>
      </c>
      <c r="D19" s="9">
        <v>669077.74</v>
      </c>
      <c r="E19" s="14">
        <v>669077.74</v>
      </c>
      <c r="F19" s="10"/>
      <c r="G19" s="10"/>
      <c r="H19" s="10"/>
      <c r="I19" s="9">
        <v>1222421.7579234999</v>
      </c>
      <c r="J19" s="14">
        <v>1222421.7579234999</v>
      </c>
      <c r="K19" s="10"/>
      <c r="L19" s="10"/>
      <c r="M19" s="11"/>
      <c r="O19" s="26"/>
      <c r="P19" s="26"/>
    </row>
    <row r="20" spans="1:16" x14ac:dyDescent="0.25">
      <c r="A20" s="89" t="s">
        <v>51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100"/>
      <c r="O20" s="26"/>
      <c r="P20" s="26"/>
    </row>
    <row r="21" spans="1:16" x14ac:dyDescent="0.25">
      <c r="A21" s="110" t="s">
        <v>0</v>
      </c>
      <c r="B21" s="111"/>
      <c r="C21" s="111"/>
      <c r="D21" s="9">
        <v>93288095.890000001</v>
      </c>
      <c r="E21" s="9">
        <v>62481567.990000002</v>
      </c>
      <c r="F21" s="9">
        <v>30806527.899999999</v>
      </c>
      <c r="G21" s="10"/>
      <c r="H21" s="10"/>
      <c r="I21" s="9">
        <v>182455656.584539</v>
      </c>
      <c r="J21" s="9">
        <v>122203325.12188201</v>
      </c>
      <c r="K21" s="9">
        <v>60252331.462656997</v>
      </c>
      <c r="L21" s="10"/>
      <c r="M21" s="11"/>
      <c r="O21" s="26"/>
      <c r="P21" s="26"/>
    </row>
    <row r="22" spans="1:16" x14ac:dyDescent="0.25">
      <c r="A22" s="110" t="s">
        <v>2</v>
      </c>
      <c r="B22" s="111"/>
      <c r="C22" s="111"/>
      <c r="D22" s="9">
        <v>8798885.1600000001</v>
      </c>
      <c r="E22" s="9">
        <v>8798885.1600000001</v>
      </c>
      <c r="F22" s="10"/>
      <c r="G22" s="10"/>
      <c r="H22" s="10"/>
      <c r="I22" s="9">
        <v>16075783.159449</v>
      </c>
      <c r="J22" s="9">
        <v>16075783.159449</v>
      </c>
      <c r="K22" s="10"/>
      <c r="L22" s="10"/>
      <c r="M22" s="11"/>
      <c r="O22" s="26"/>
      <c r="P22" s="26"/>
    </row>
    <row r="23" spans="1:16" x14ac:dyDescent="0.25">
      <c r="A23" s="12" t="s">
        <v>52</v>
      </c>
      <c r="B23" s="12" t="s">
        <v>1</v>
      </c>
      <c r="C23" s="13" t="s">
        <v>0</v>
      </c>
      <c r="D23" s="9">
        <v>93288095.890000001</v>
      </c>
      <c r="E23" s="14">
        <v>62481567.990000002</v>
      </c>
      <c r="F23" s="14">
        <v>30806527.899999999</v>
      </c>
      <c r="G23" s="10"/>
      <c r="H23" s="10"/>
      <c r="I23" s="9">
        <v>182455656.584539</v>
      </c>
      <c r="J23" s="14">
        <v>122203325.12188201</v>
      </c>
      <c r="K23" s="14">
        <v>60252331.462656997</v>
      </c>
      <c r="L23" s="10"/>
      <c r="M23" s="11"/>
      <c r="O23" s="26"/>
      <c r="P23" s="26"/>
    </row>
    <row r="24" spans="1:16" x14ac:dyDescent="0.25">
      <c r="A24" s="12" t="s">
        <v>52</v>
      </c>
      <c r="B24" s="12" t="s">
        <v>1</v>
      </c>
      <c r="C24" s="13" t="s">
        <v>2</v>
      </c>
      <c r="D24" s="9">
        <v>8798885.1600000001</v>
      </c>
      <c r="E24" s="14">
        <v>8798885.1600000001</v>
      </c>
      <c r="F24" s="10"/>
      <c r="G24" s="10"/>
      <c r="H24" s="10"/>
      <c r="I24" s="9">
        <v>16075783.159449</v>
      </c>
      <c r="J24" s="14">
        <v>16075783.159449</v>
      </c>
      <c r="K24" s="10"/>
      <c r="L24" s="10"/>
      <c r="M24" s="11"/>
      <c r="O24" s="26"/>
      <c r="P24" s="26"/>
    </row>
    <row r="25" spans="1:16" x14ac:dyDescent="0.25">
      <c r="A25" s="89" t="s">
        <v>53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100"/>
      <c r="O25" s="26"/>
      <c r="P25" s="26"/>
    </row>
    <row r="26" spans="1:16" x14ac:dyDescent="0.25">
      <c r="A26" s="110" t="s">
        <v>0</v>
      </c>
      <c r="B26" s="111"/>
      <c r="C26" s="111"/>
      <c r="D26" s="9">
        <v>9891603.75</v>
      </c>
      <c r="E26" s="9">
        <v>4207135.18</v>
      </c>
      <c r="F26" s="9">
        <v>5684468.5700000003</v>
      </c>
      <c r="G26" s="10"/>
      <c r="H26" s="10"/>
      <c r="I26" s="9">
        <v>19346295.3623625</v>
      </c>
      <c r="J26" s="9">
        <v>8228441.1990994001</v>
      </c>
      <c r="K26" s="9">
        <v>11117854.163263099</v>
      </c>
      <c r="L26" s="10"/>
      <c r="M26" s="11"/>
      <c r="O26" s="26"/>
      <c r="P26" s="26"/>
    </row>
    <row r="27" spans="1:16" x14ac:dyDescent="0.25">
      <c r="A27" s="110" t="s">
        <v>2</v>
      </c>
      <c r="B27" s="111"/>
      <c r="C27" s="111"/>
      <c r="D27" s="9">
        <v>15284228.189999999</v>
      </c>
      <c r="E27" s="9">
        <v>11981012.1</v>
      </c>
      <c r="F27" s="9">
        <v>3303216.09</v>
      </c>
      <c r="G27" s="10"/>
      <c r="H27" s="10"/>
      <c r="I27" s="9">
        <v>27924667.008834802</v>
      </c>
      <c r="J27" s="9">
        <v>21889608.632002499</v>
      </c>
      <c r="K27" s="9">
        <v>6035058.3768322496</v>
      </c>
      <c r="L27" s="10"/>
      <c r="M27" s="11"/>
      <c r="O27" s="26"/>
      <c r="P27" s="26"/>
    </row>
    <row r="28" spans="1:16" x14ac:dyDescent="0.25">
      <c r="A28" s="12" t="s">
        <v>54</v>
      </c>
      <c r="B28" s="12" t="s">
        <v>1</v>
      </c>
      <c r="C28" s="13" t="s">
        <v>0</v>
      </c>
      <c r="D28" s="9">
        <v>9891603.75</v>
      </c>
      <c r="E28" s="14">
        <v>4207135.18</v>
      </c>
      <c r="F28" s="14">
        <v>5684468.5700000003</v>
      </c>
      <c r="G28" s="10"/>
      <c r="H28" s="10"/>
      <c r="I28" s="9">
        <v>19346295.3623625</v>
      </c>
      <c r="J28" s="14">
        <v>8228441.1990994001</v>
      </c>
      <c r="K28" s="14">
        <v>11117854.163263099</v>
      </c>
      <c r="L28" s="10"/>
      <c r="M28" s="11"/>
      <c r="O28" s="26"/>
      <c r="P28" s="26"/>
    </row>
    <row r="29" spans="1:16" x14ac:dyDescent="0.25">
      <c r="A29" s="12" t="s">
        <v>54</v>
      </c>
      <c r="B29" s="12" t="s">
        <v>1</v>
      </c>
      <c r="C29" s="13" t="s">
        <v>2</v>
      </c>
      <c r="D29" s="9">
        <v>15284228.189999999</v>
      </c>
      <c r="E29" s="14">
        <v>11981012.1</v>
      </c>
      <c r="F29" s="14">
        <v>3303216.09</v>
      </c>
      <c r="G29" s="10"/>
      <c r="H29" s="10"/>
      <c r="I29" s="9">
        <v>27924667.008834802</v>
      </c>
      <c r="J29" s="14">
        <v>21889608.632002499</v>
      </c>
      <c r="K29" s="14">
        <v>6035058.3768322496</v>
      </c>
      <c r="L29" s="10"/>
      <c r="M29" s="11"/>
      <c r="O29" s="26"/>
      <c r="P29" s="26"/>
    </row>
    <row r="30" spans="1:16" x14ac:dyDescent="0.25">
      <c r="A30" s="89" t="s">
        <v>55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100"/>
      <c r="O30" s="26"/>
      <c r="P30" s="26"/>
    </row>
    <row r="31" spans="1:16" x14ac:dyDescent="0.25">
      <c r="A31" s="110" t="s">
        <v>2</v>
      </c>
      <c r="B31" s="111"/>
      <c r="C31" s="111"/>
      <c r="D31" s="9">
        <v>15211749.890000001</v>
      </c>
      <c r="E31" s="9">
        <v>15211749.890000001</v>
      </c>
      <c r="F31" s="10"/>
      <c r="G31" s="10"/>
      <c r="H31" s="10"/>
      <c r="I31" s="9">
        <v>27792247.342777301</v>
      </c>
      <c r="J31" s="9">
        <v>27792247.342777301</v>
      </c>
      <c r="K31" s="10"/>
      <c r="L31" s="10"/>
      <c r="M31" s="11"/>
      <c r="O31" s="26"/>
      <c r="P31" s="26"/>
    </row>
    <row r="32" spans="1:16" x14ac:dyDescent="0.25">
      <c r="A32" s="12" t="s">
        <v>56</v>
      </c>
      <c r="B32" s="12" t="s">
        <v>1</v>
      </c>
      <c r="C32" s="13" t="s">
        <v>2</v>
      </c>
      <c r="D32" s="9">
        <v>15211749.890000001</v>
      </c>
      <c r="E32" s="14">
        <v>15211749.890000001</v>
      </c>
      <c r="F32" s="10"/>
      <c r="G32" s="10"/>
      <c r="H32" s="10"/>
      <c r="I32" s="9">
        <v>27792247.342777301</v>
      </c>
      <c r="J32" s="14">
        <v>27792247.342777301</v>
      </c>
      <c r="K32" s="10"/>
      <c r="L32" s="10"/>
      <c r="M32" s="11"/>
      <c r="O32" s="26"/>
      <c r="P32" s="26"/>
    </row>
    <row r="33" spans="1:16" x14ac:dyDescent="0.25">
      <c r="A33" s="89" t="s">
        <v>57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100"/>
      <c r="O33" s="26"/>
      <c r="P33" s="26"/>
    </row>
    <row r="34" spans="1:16" x14ac:dyDescent="0.25">
      <c r="A34" s="110" t="s">
        <v>0</v>
      </c>
      <c r="B34" s="111"/>
      <c r="C34" s="111"/>
      <c r="D34" s="9">
        <v>3346798.39</v>
      </c>
      <c r="E34" s="9">
        <v>2405092.33</v>
      </c>
      <c r="F34" s="9">
        <v>941706.06</v>
      </c>
      <c r="G34" s="10"/>
      <c r="H34" s="10"/>
      <c r="I34" s="9">
        <v>6545768.6951136999</v>
      </c>
      <c r="J34" s="9">
        <v>4703951.7317839004</v>
      </c>
      <c r="K34" s="9">
        <v>1841816.9633297999</v>
      </c>
      <c r="L34" s="10"/>
      <c r="M34" s="11"/>
      <c r="O34" s="26"/>
      <c r="P34" s="26"/>
    </row>
    <row r="35" spans="1:16" x14ac:dyDescent="0.25">
      <c r="A35" s="112" t="s">
        <v>58</v>
      </c>
      <c r="B35" s="12" t="s">
        <v>1</v>
      </c>
      <c r="C35" s="13" t="s">
        <v>0</v>
      </c>
      <c r="D35" s="9">
        <v>3289458.07</v>
      </c>
      <c r="E35" s="14">
        <v>2347752.0099999998</v>
      </c>
      <c r="F35" s="14">
        <v>941706.06</v>
      </c>
      <c r="G35" s="10"/>
      <c r="H35" s="10"/>
      <c r="I35" s="9">
        <v>6433620.7770480998</v>
      </c>
      <c r="J35" s="14">
        <v>4591803.8137183003</v>
      </c>
      <c r="K35" s="14">
        <v>1841816.9633297999</v>
      </c>
      <c r="L35" s="10"/>
      <c r="M35" s="11"/>
      <c r="O35" s="26"/>
      <c r="P35" s="26"/>
    </row>
    <row r="36" spans="1:16" x14ac:dyDescent="0.25">
      <c r="A36" s="113"/>
      <c r="B36" s="12" t="s">
        <v>3</v>
      </c>
      <c r="C36" s="13" t="s">
        <v>0</v>
      </c>
      <c r="D36" s="9">
        <v>57340.32</v>
      </c>
      <c r="E36" s="14">
        <v>57340.32</v>
      </c>
      <c r="F36" s="10"/>
      <c r="G36" s="10"/>
      <c r="H36" s="10"/>
      <c r="I36" s="9">
        <v>112147.9180656</v>
      </c>
      <c r="J36" s="14">
        <v>112147.9180656</v>
      </c>
      <c r="K36" s="10"/>
      <c r="L36" s="10"/>
      <c r="M36" s="11"/>
      <c r="O36" s="26"/>
      <c r="P36" s="26"/>
    </row>
    <row r="37" spans="1:16" x14ac:dyDescent="0.25">
      <c r="A37" s="89" t="s">
        <v>59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100"/>
      <c r="O37" s="26"/>
      <c r="P37" s="26"/>
    </row>
    <row r="38" spans="1:16" x14ac:dyDescent="0.25">
      <c r="A38" s="110" t="s">
        <v>2</v>
      </c>
      <c r="B38" s="111"/>
      <c r="C38" s="111"/>
      <c r="D38" s="9">
        <v>1313172.05</v>
      </c>
      <c r="E38" s="9">
        <v>1032980.54</v>
      </c>
      <c r="F38" s="9">
        <v>280191.51</v>
      </c>
      <c r="G38" s="10"/>
      <c r="H38" s="10"/>
      <c r="I38" s="9">
        <v>2399198.16465125</v>
      </c>
      <c r="J38" s="9">
        <v>1887281.2710935001</v>
      </c>
      <c r="K38" s="9">
        <v>511916.89355774998</v>
      </c>
      <c r="L38" s="10"/>
      <c r="M38" s="11"/>
      <c r="O38" s="26"/>
      <c r="P38" s="26"/>
    </row>
    <row r="39" spans="1:16" x14ac:dyDescent="0.25">
      <c r="A39" s="12" t="s">
        <v>60</v>
      </c>
      <c r="B39" s="12" t="s">
        <v>1</v>
      </c>
      <c r="C39" s="13" t="s">
        <v>2</v>
      </c>
      <c r="D39" s="9">
        <v>1313172.05</v>
      </c>
      <c r="E39" s="14">
        <v>1032980.54</v>
      </c>
      <c r="F39" s="14">
        <v>280191.51</v>
      </c>
      <c r="G39" s="10"/>
      <c r="H39" s="10"/>
      <c r="I39" s="9">
        <v>2399198.16465125</v>
      </c>
      <c r="J39" s="14">
        <v>1887281.2710935001</v>
      </c>
      <c r="K39" s="14">
        <v>511916.89355774998</v>
      </c>
      <c r="L39" s="10"/>
      <c r="M39" s="11"/>
      <c r="O39" s="26"/>
      <c r="P39" s="26"/>
    </row>
    <row r="40" spans="1:16" x14ac:dyDescent="0.25">
      <c r="A40" s="89" t="s">
        <v>61</v>
      </c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100"/>
      <c r="O40" s="26"/>
      <c r="P40" s="26"/>
    </row>
    <row r="41" spans="1:16" x14ac:dyDescent="0.25">
      <c r="A41" s="110" t="s">
        <v>2</v>
      </c>
      <c r="B41" s="111"/>
      <c r="C41" s="111"/>
      <c r="D41" s="9">
        <v>133684.29</v>
      </c>
      <c r="E41" s="9">
        <v>133684.29</v>
      </c>
      <c r="F41" s="10"/>
      <c r="G41" s="10"/>
      <c r="H41" s="10"/>
      <c r="I41" s="9">
        <v>244244.53993725</v>
      </c>
      <c r="J41" s="9">
        <v>244244.53993725</v>
      </c>
      <c r="K41" s="10"/>
      <c r="L41" s="10"/>
      <c r="M41" s="11"/>
      <c r="O41" s="26"/>
      <c r="P41" s="26"/>
    </row>
    <row r="42" spans="1:16" x14ac:dyDescent="0.25">
      <c r="A42" s="12" t="s">
        <v>62</v>
      </c>
      <c r="B42" s="12" t="s">
        <v>1</v>
      </c>
      <c r="C42" s="13" t="s">
        <v>2</v>
      </c>
      <c r="D42" s="9">
        <v>133684.29</v>
      </c>
      <c r="E42" s="14">
        <v>133684.29</v>
      </c>
      <c r="F42" s="10"/>
      <c r="G42" s="10"/>
      <c r="H42" s="10"/>
      <c r="I42" s="9">
        <v>244244.53993725</v>
      </c>
      <c r="J42" s="14">
        <v>244244.53993725</v>
      </c>
      <c r="K42" s="10"/>
      <c r="L42" s="10"/>
      <c r="M42" s="11"/>
      <c r="O42" s="26"/>
      <c r="P42" s="26"/>
    </row>
    <row r="43" spans="1:16" x14ac:dyDescent="0.25">
      <c r="A43" s="89" t="s">
        <v>63</v>
      </c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100"/>
      <c r="O43" s="26"/>
      <c r="P43" s="26"/>
    </row>
    <row r="44" spans="1:16" x14ac:dyDescent="0.25">
      <c r="A44" s="110" t="s">
        <v>7</v>
      </c>
      <c r="B44" s="111"/>
      <c r="C44" s="111"/>
      <c r="D44" s="9">
        <v>17767068.460000001</v>
      </c>
      <c r="E44" s="9">
        <v>14750042.560000001</v>
      </c>
      <c r="F44" s="9">
        <v>3017025.9</v>
      </c>
      <c r="G44" s="10"/>
      <c r="H44" s="10"/>
      <c r="I44" s="9">
        <v>36069511.993905202</v>
      </c>
      <c r="J44" s="9">
        <v>29944548.152460501</v>
      </c>
      <c r="K44" s="9">
        <v>6124963.8414447</v>
      </c>
      <c r="L44" s="10"/>
      <c r="M44" s="11"/>
      <c r="O44" s="26"/>
      <c r="P44" s="26"/>
    </row>
    <row r="45" spans="1:16" x14ac:dyDescent="0.25">
      <c r="A45" s="12" t="s">
        <v>320</v>
      </c>
      <c r="B45" s="12" t="s">
        <v>1</v>
      </c>
      <c r="C45" s="13" t="s">
        <v>7</v>
      </c>
      <c r="D45" s="9">
        <v>17767068.460000001</v>
      </c>
      <c r="E45" s="14">
        <v>14750042.560000001</v>
      </c>
      <c r="F45" s="14">
        <v>3017025.9</v>
      </c>
      <c r="G45" s="10"/>
      <c r="H45" s="10"/>
      <c r="I45" s="9">
        <v>36069511.993905202</v>
      </c>
      <c r="J45" s="14">
        <v>29944548.152460501</v>
      </c>
      <c r="K45" s="14">
        <v>6124963.8414447</v>
      </c>
      <c r="L45" s="10"/>
      <c r="M45" s="11"/>
      <c r="O45" s="26"/>
      <c r="P45" s="26"/>
    </row>
    <row r="46" spans="1:16" x14ac:dyDescent="0.25">
      <c r="A46" s="89" t="s">
        <v>300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100"/>
      <c r="O46" s="26"/>
      <c r="P46" s="26"/>
    </row>
    <row r="47" spans="1:16" x14ac:dyDescent="0.25">
      <c r="A47" s="110" t="s">
        <v>8</v>
      </c>
      <c r="B47" s="111"/>
      <c r="C47" s="111"/>
      <c r="D47" s="9">
        <v>1584.8786179900001</v>
      </c>
      <c r="E47" s="9">
        <v>768.98310544000003</v>
      </c>
      <c r="F47" s="9">
        <v>815.89551255000003</v>
      </c>
      <c r="G47" s="10"/>
      <c r="H47" s="10"/>
      <c r="I47" s="9">
        <v>35389506.808255702</v>
      </c>
      <c r="J47" s="9">
        <v>17170988.7031703</v>
      </c>
      <c r="K47" s="9">
        <v>18218518.105085399</v>
      </c>
      <c r="L47" s="10"/>
      <c r="M47" s="11"/>
      <c r="O47" s="26"/>
      <c r="P47" s="26"/>
    </row>
    <row r="48" spans="1:16" x14ac:dyDescent="0.25">
      <c r="A48" s="110" t="s">
        <v>2</v>
      </c>
      <c r="B48" s="111"/>
      <c r="C48" s="111"/>
      <c r="D48" s="9">
        <v>30820562.579999998</v>
      </c>
      <c r="E48" s="9">
        <v>14448679.74</v>
      </c>
      <c r="F48" s="9">
        <v>16371882.84</v>
      </c>
      <c r="G48" s="10"/>
      <c r="H48" s="10"/>
      <c r="I48" s="9">
        <v>56309938.347724497</v>
      </c>
      <c r="J48" s="9">
        <v>26398099.1019735</v>
      </c>
      <c r="K48" s="9">
        <v>29911839.245751001</v>
      </c>
      <c r="L48" s="10"/>
      <c r="M48" s="11"/>
      <c r="O48" s="26"/>
      <c r="P48" s="26"/>
    </row>
    <row r="49" spans="1:16" x14ac:dyDescent="0.25">
      <c r="A49" s="12" t="s">
        <v>64</v>
      </c>
      <c r="B49" s="12" t="s">
        <v>1</v>
      </c>
      <c r="C49" s="13" t="s">
        <v>8</v>
      </c>
      <c r="D49" s="9">
        <v>1584.8786179900001</v>
      </c>
      <c r="E49" s="14">
        <v>768.98310544000003</v>
      </c>
      <c r="F49" s="14">
        <v>815.89551255000003</v>
      </c>
      <c r="G49" s="10"/>
      <c r="H49" s="10"/>
      <c r="I49" s="9">
        <v>35389506.808255702</v>
      </c>
      <c r="J49" s="14">
        <v>17170988.7031703</v>
      </c>
      <c r="K49" s="14">
        <v>18218518.105085399</v>
      </c>
      <c r="L49" s="10"/>
      <c r="M49" s="11"/>
      <c r="O49" s="26"/>
      <c r="P49" s="26"/>
    </row>
    <row r="50" spans="1:16" x14ac:dyDescent="0.25">
      <c r="A50" s="12" t="s">
        <v>65</v>
      </c>
      <c r="B50" s="12" t="s">
        <v>1</v>
      </c>
      <c r="C50" s="13" t="s">
        <v>2</v>
      </c>
      <c r="D50" s="9">
        <v>30820562.579999998</v>
      </c>
      <c r="E50" s="14">
        <v>14448679.74</v>
      </c>
      <c r="F50" s="14">
        <v>16371882.84</v>
      </c>
      <c r="G50" s="10"/>
      <c r="H50" s="10"/>
      <c r="I50" s="9">
        <v>56309938.347724497</v>
      </c>
      <c r="J50" s="14">
        <v>26398099.1019735</v>
      </c>
      <c r="K50" s="14">
        <v>29911839.245751001</v>
      </c>
      <c r="L50" s="10"/>
      <c r="M50" s="11"/>
      <c r="O50" s="26"/>
      <c r="P50" s="26"/>
    </row>
    <row r="51" spans="1:16" x14ac:dyDescent="0.25">
      <c r="A51" s="110" t="s">
        <v>66</v>
      </c>
      <c r="B51" s="111"/>
      <c r="C51" s="111"/>
      <c r="D51" s="9"/>
      <c r="E51" s="9"/>
      <c r="F51" s="9"/>
      <c r="G51" s="10"/>
      <c r="H51" s="10"/>
      <c r="I51" s="9">
        <v>518919658.64775997</v>
      </c>
      <c r="J51" s="9">
        <v>332313623.19453198</v>
      </c>
      <c r="K51" s="9">
        <v>186606035.453228</v>
      </c>
      <c r="L51" s="10"/>
      <c r="M51" s="11"/>
      <c r="O51" s="26"/>
      <c r="P51" s="26"/>
    </row>
    <row r="52" spans="1:16" x14ac:dyDescent="0.25">
      <c r="A52" s="89" t="s">
        <v>67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100"/>
      <c r="O52" s="26"/>
      <c r="P52" s="26"/>
    </row>
    <row r="53" spans="1:16" x14ac:dyDescent="0.25">
      <c r="A53" s="89" t="s">
        <v>311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100"/>
      <c r="O53" s="26"/>
      <c r="P53" s="26"/>
    </row>
    <row r="54" spans="1:16" x14ac:dyDescent="0.25">
      <c r="A54" s="110" t="s">
        <v>0</v>
      </c>
      <c r="B54" s="111"/>
      <c r="C54" s="111"/>
      <c r="D54" s="9">
        <v>3570359.65</v>
      </c>
      <c r="E54" s="9">
        <v>3570359.65</v>
      </c>
      <c r="F54" s="9"/>
      <c r="G54" s="10"/>
      <c r="H54" s="10"/>
      <c r="I54" s="9">
        <v>6983016.5142595004</v>
      </c>
      <c r="J54" s="9">
        <v>6983016.5142595004</v>
      </c>
      <c r="K54" s="9"/>
      <c r="L54" s="10"/>
      <c r="M54" s="11"/>
      <c r="O54" s="26"/>
      <c r="P54" s="26"/>
    </row>
    <row r="55" spans="1:16" x14ac:dyDescent="0.25">
      <c r="A55" s="12" t="s">
        <v>68</v>
      </c>
      <c r="B55" s="12" t="s">
        <v>1</v>
      </c>
      <c r="C55" s="13" t="s">
        <v>0</v>
      </c>
      <c r="D55" s="9">
        <v>3570359.65</v>
      </c>
      <c r="E55" s="14">
        <v>3570359.65</v>
      </c>
      <c r="F55" s="10"/>
      <c r="G55" s="10"/>
      <c r="H55" s="10"/>
      <c r="I55" s="9">
        <v>6983016.5142595004</v>
      </c>
      <c r="J55" s="14">
        <v>6983016.5142595004</v>
      </c>
      <c r="K55" s="10"/>
      <c r="L55" s="10"/>
      <c r="M55" s="11"/>
      <c r="O55" s="26"/>
      <c r="P55" s="26"/>
    </row>
    <row r="56" spans="1:16" x14ac:dyDescent="0.25">
      <c r="A56" s="89" t="s">
        <v>290</v>
      </c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100"/>
      <c r="O56" s="26"/>
      <c r="P56" s="26"/>
    </row>
    <row r="57" spans="1:16" x14ac:dyDescent="0.25">
      <c r="A57" s="110" t="s">
        <v>0</v>
      </c>
      <c r="B57" s="111"/>
      <c r="C57" s="111"/>
      <c r="D57" s="9">
        <v>441603489.26999998</v>
      </c>
      <c r="E57" s="9">
        <v>376885907.08999997</v>
      </c>
      <c r="F57" s="9">
        <v>50113012.869999997</v>
      </c>
      <c r="G57" s="9">
        <v>14604569.310000001</v>
      </c>
      <c r="H57" s="9"/>
      <c r="I57" s="9">
        <v>863701352.418944</v>
      </c>
      <c r="J57" s="9">
        <v>737124763.66383505</v>
      </c>
      <c r="K57" s="9">
        <v>98012533.961532101</v>
      </c>
      <c r="L57" s="9">
        <v>28564054.793577299</v>
      </c>
      <c r="M57" s="16">
        <v>0</v>
      </c>
      <c r="O57" s="26"/>
      <c r="P57" s="26"/>
    </row>
    <row r="58" spans="1:16" x14ac:dyDescent="0.25">
      <c r="A58" s="112" t="s">
        <v>69</v>
      </c>
      <c r="B58" s="12" t="s">
        <v>1</v>
      </c>
      <c r="C58" s="13" t="s">
        <v>0</v>
      </c>
      <c r="D58" s="9">
        <v>20562480.379999999</v>
      </c>
      <c r="E58" s="14">
        <v>20562480.379999999</v>
      </c>
      <c r="F58" s="10"/>
      <c r="G58" s="10"/>
      <c r="H58" s="10"/>
      <c r="I58" s="9">
        <v>40216716.001615398</v>
      </c>
      <c r="J58" s="14">
        <v>40216716.001615398</v>
      </c>
      <c r="K58" s="10"/>
      <c r="L58" s="10"/>
      <c r="M58" s="11"/>
      <c r="O58" s="26"/>
      <c r="P58" s="26"/>
    </row>
    <row r="59" spans="1:16" x14ac:dyDescent="0.25">
      <c r="A59" s="113"/>
      <c r="B59" s="12" t="s">
        <v>3</v>
      </c>
      <c r="C59" s="13" t="s">
        <v>0</v>
      </c>
      <c r="D59" s="9">
        <v>14582817.109999999</v>
      </c>
      <c r="E59" s="14">
        <v>14582817.109999999</v>
      </c>
      <c r="F59" s="10"/>
      <c r="G59" s="10"/>
      <c r="H59" s="10"/>
      <c r="I59" s="9">
        <v>28521511.188251302</v>
      </c>
      <c r="J59" s="14">
        <v>28521511.188251302</v>
      </c>
      <c r="K59" s="10"/>
      <c r="L59" s="10"/>
      <c r="M59" s="11"/>
      <c r="O59" s="26"/>
      <c r="P59" s="26"/>
    </row>
    <row r="60" spans="1:16" x14ac:dyDescent="0.25">
      <c r="A60" s="112" t="s">
        <v>70</v>
      </c>
      <c r="B60" s="12" t="s">
        <v>1</v>
      </c>
      <c r="C60" s="13" t="s">
        <v>0</v>
      </c>
      <c r="D60" s="9">
        <v>3592528.75</v>
      </c>
      <c r="E60" s="14">
        <v>3592528.75</v>
      </c>
      <c r="F60" s="10"/>
      <c r="G60" s="10"/>
      <c r="H60" s="10"/>
      <c r="I60" s="9">
        <v>7026375.5051124999</v>
      </c>
      <c r="J60" s="14">
        <v>7026375.5051124999</v>
      </c>
      <c r="K60" s="10"/>
      <c r="L60" s="10"/>
      <c r="M60" s="11"/>
      <c r="O60" s="26"/>
      <c r="P60" s="26"/>
    </row>
    <row r="61" spans="1:16" x14ac:dyDescent="0.25">
      <c r="A61" s="113"/>
      <c r="B61" s="12" t="s">
        <v>3</v>
      </c>
      <c r="C61" s="13" t="s">
        <v>0</v>
      </c>
      <c r="D61" s="9">
        <v>1434128.28</v>
      </c>
      <c r="E61" s="14">
        <v>1434128.28</v>
      </c>
      <c r="F61" s="10"/>
      <c r="G61" s="10"/>
      <c r="H61" s="10"/>
      <c r="I61" s="9">
        <v>2804911.1138724</v>
      </c>
      <c r="J61" s="14">
        <v>2804911.1138724</v>
      </c>
      <c r="K61" s="10"/>
      <c r="L61" s="10"/>
      <c r="M61" s="11"/>
      <c r="O61" s="26"/>
      <c r="P61" s="26"/>
    </row>
    <row r="62" spans="1:16" x14ac:dyDescent="0.25">
      <c r="A62" s="112" t="s">
        <v>71</v>
      </c>
      <c r="B62" s="12" t="s">
        <v>1</v>
      </c>
      <c r="C62" s="13" t="s">
        <v>0</v>
      </c>
      <c r="D62" s="9">
        <v>1023376.75</v>
      </c>
      <c r="E62" s="14">
        <v>1023376.75</v>
      </c>
      <c r="F62" s="10"/>
      <c r="G62" s="10"/>
      <c r="H62" s="10"/>
      <c r="I62" s="9">
        <v>2001550.9489525</v>
      </c>
      <c r="J62" s="14">
        <v>2001550.9489525</v>
      </c>
      <c r="K62" s="10"/>
      <c r="L62" s="10"/>
      <c r="M62" s="11"/>
      <c r="O62" s="26"/>
      <c r="P62" s="26"/>
    </row>
    <row r="63" spans="1:16" x14ac:dyDescent="0.25">
      <c r="A63" s="113"/>
      <c r="B63" s="12" t="s">
        <v>3</v>
      </c>
      <c r="C63" s="13" t="s">
        <v>0</v>
      </c>
      <c r="D63" s="9">
        <v>10000000</v>
      </c>
      <c r="E63" s="14">
        <v>10000000</v>
      </c>
      <c r="F63" s="10"/>
      <c r="G63" s="10"/>
      <c r="H63" s="10"/>
      <c r="I63" s="9">
        <v>19558300</v>
      </c>
      <c r="J63" s="14">
        <v>19558300</v>
      </c>
      <c r="K63" s="10"/>
      <c r="L63" s="10"/>
      <c r="M63" s="11"/>
      <c r="O63" s="26"/>
      <c r="P63" s="26"/>
    </row>
    <row r="64" spans="1:16" x14ac:dyDescent="0.25">
      <c r="A64" s="12" t="s">
        <v>72</v>
      </c>
      <c r="B64" s="12" t="s">
        <v>1</v>
      </c>
      <c r="C64" s="13" t="s">
        <v>0</v>
      </c>
      <c r="D64" s="9">
        <v>5394602.2400000002</v>
      </c>
      <c r="E64" s="10"/>
      <c r="F64" s="10"/>
      <c r="G64" s="14">
        <v>5394602.2400000002</v>
      </c>
      <c r="H64" s="10"/>
      <c r="I64" s="9">
        <v>10550924.899059201</v>
      </c>
      <c r="J64" s="10"/>
      <c r="K64" s="10"/>
      <c r="L64" s="14">
        <v>10550924.899059201</v>
      </c>
      <c r="M64" s="11"/>
      <c r="O64" s="26"/>
      <c r="P64" s="26"/>
    </row>
    <row r="65" spans="1:16" x14ac:dyDescent="0.25">
      <c r="A65" s="12" t="s">
        <v>73</v>
      </c>
      <c r="B65" s="12" t="s">
        <v>1</v>
      </c>
      <c r="C65" s="13" t="s">
        <v>0</v>
      </c>
      <c r="D65" s="9">
        <v>7897448.6699999999</v>
      </c>
      <c r="E65" s="10"/>
      <c r="F65" s="10"/>
      <c r="G65" s="14">
        <v>7897448.6699999999</v>
      </c>
      <c r="H65" s="10"/>
      <c r="I65" s="9">
        <v>15446067.0322461</v>
      </c>
      <c r="J65" s="10"/>
      <c r="K65" s="10"/>
      <c r="L65" s="14">
        <v>15446067.0322461</v>
      </c>
      <c r="M65" s="11"/>
      <c r="O65" s="26"/>
      <c r="P65" s="26"/>
    </row>
    <row r="66" spans="1:16" x14ac:dyDescent="0.25">
      <c r="A66" s="12" t="s">
        <v>74</v>
      </c>
      <c r="B66" s="12" t="s">
        <v>1</v>
      </c>
      <c r="C66" s="13" t="s">
        <v>0</v>
      </c>
      <c r="D66" s="9">
        <v>835160.46</v>
      </c>
      <c r="E66" s="10"/>
      <c r="F66" s="14">
        <v>835160.46</v>
      </c>
      <c r="G66" s="10"/>
      <c r="H66" s="10"/>
      <c r="I66" s="9">
        <v>1633431.8824817999</v>
      </c>
      <c r="J66" s="10"/>
      <c r="K66" s="14">
        <v>1633431.8824817999</v>
      </c>
      <c r="L66" s="10"/>
      <c r="M66" s="11"/>
      <c r="O66" s="26"/>
      <c r="P66" s="26"/>
    </row>
    <row r="67" spans="1:16" x14ac:dyDescent="0.25">
      <c r="A67" s="12" t="s">
        <v>75</v>
      </c>
      <c r="B67" s="12" t="s">
        <v>1</v>
      </c>
      <c r="C67" s="13" t="s">
        <v>0</v>
      </c>
      <c r="D67" s="9">
        <v>3960952.63</v>
      </c>
      <c r="E67" s="14">
        <v>3960952.63</v>
      </c>
      <c r="F67" s="10"/>
      <c r="G67" s="10"/>
      <c r="H67" s="10"/>
      <c r="I67" s="9">
        <v>7746949.9823329002</v>
      </c>
      <c r="J67" s="14">
        <v>7746949.9823329002</v>
      </c>
      <c r="K67" s="10"/>
      <c r="L67" s="10"/>
      <c r="M67" s="11"/>
      <c r="O67" s="26"/>
      <c r="P67" s="26"/>
    </row>
    <row r="68" spans="1:16" x14ac:dyDescent="0.25">
      <c r="A68" s="12" t="s">
        <v>76</v>
      </c>
      <c r="B68" s="12" t="s">
        <v>1</v>
      </c>
      <c r="C68" s="13" t="s">
        <v>0</v>
      </c>
      <c r="D68" s="9">
        <v>78260.850000000006</v>
      </c>
      <c r="E68" s="14">
        <v>78260.850000000006</v>
      </c>
      <c r="F68" s="10"/>
      <c r="G68" s="10"/>
      <c r="H68" s="10"/>
      <c r="I68" s="9">
        <v>153064.9182555</v>
      </c>
      <c r="J68" s="14">
        <v>153064.9182555</v>
      </c>
      <c r="K68" s="10"/>
      <c r="L68" s="10"/>
      <c r="M68" s="11"/>
      <c r="O68" s="26"/>
      <c r="P68" s="26"/>
    </row>
    <row r="69" spans="1:16" x14ac:dyDescent="0.25">
      <c r="A69" s="12" t="s">
        <v>77</v>
      </c>
      <c r="B69" s="12" t="s">
        <v>1</v>
      </c>
      <c r="C69" s="13" t="s">
        <v>0</v>
      </c>
      <c r="D69" s="9">
        <v>629833.42000000004</v>
      </c>
      <c r="E69" s="14">
        <v>629833.42000000004</v>
      </c>
      <c r="F69" s="10"/>
      <c r="G69" s="10"/>
      <c r="H69" s="10"/>
      <c r="I69" s="9">
        <v>1231847.0978385999</v>
      </c>
      <c r="J69" s="14">
        <v>1231847.0978385999</v>
      </c>
      <c r="K69" s="10"/>
      <c r="L69" s="10"/>
      <c r="M69" s="11"/>
      <c r="O69" s="26"/>
      <c r="P69" s="26"/>
    </row>
    <row r="70" spans="1:16" x14ac:dyDescent="0.25">
      <c r="A70" s="112" t="s">
        <v>78</v>
      </c>
      <c r="B70" s="12" t="s">
        <v>1</v>
      </c>
      <c r="C70" s="13" t="s">
        <v>0</v>
      </c>
      <c r="D70" s="9">
        <v>2466300.38</v>
      </c>
      <c r="E70" s="14">
        <v>2466300.38</v>
      </c>
      <c r="F70" s="10"/>
      <c r="G70" s="10"/>
      <c r="H70" s="10"/>
      <c r="I70" s="9">
        <v>4823664.2722153999</v>
      </c>
      <c r="J70" s="14">
        <v>4823664.2722153999</v>
      </c>
      <c r="K70" s="10"/>
      <c r="L70" s="10"/>
      <c r="M70" s="11"/>
      <c r="O70" s="26"/>
      <c r="P70" s="26"/>
    </row>
    <row r="71" spans="1:16" x14ac:dyDescent="0.25">
      <c r="A71" s="113"/>
      <c r="B71" s="12" t="s">
        <v>3</v>
      </c>
      <c r="C71" s="13" t="s">
        <v>0</v>
      </c>
      <c r="D71" s="9">
        <v>5900247.5300000003</v>
      </c>
      <c r="E71" s="14">
        <v>5900247.5300000003</v>
      </c>
      <c r="F71" s="10"/>
      <c r="G71" s="10"/>
      <c r="H71" s="10"/>
      <c r="I71" s="9">
        <v>11539881.1265999</v>
      </c>
      <c r="J71" s="14">
        <v>11539881.1265999</v>
      </c>
      <c r="K71" s="10"/>
      <c r="L71" s="10"/>
      <c r="M71" s="11"/>
      <c r="O71" s="26"/>
      <c r="P71" s="26"/>
    </row>
    <row r="72" spans="1:16" x14ac:dyDescent="0.25">
      <c r="A72" s="113"/>
      <c r="B72" s="12" t="s">
        <v>4</v>
      </c>
      <c r="C72" s="13" t="s">
        <v>0</v>
      </c>
      <c r="D72" s="9">
        <v>5154378.7</v>
      </c>
      <c r="E72" s="14">
        <v>5154378.7</v>
      </c>
      <c r="F72" s="10"/>
      <c r="G72" s="10"/>
      <c r="H72" s="10"/>
      <c r="I72" s="9">
        <v>10081088.492821001</v>
      </c>
      <c r="J72" s="14">
        <v>10081088.492821001</v>
      </c>
      <c r="K72" s="10"/>
      <c r="L72" s="10"/>
      <c r="M72" s="11"/>
      <c r="O72" s="26"/>
      <c r="P72" s="26"/>
    </row>
    <row r="73" spans="1:16" x14ac:dyDescent="0.25">
      <c r="A73" s="12" t="s">
        <v>79</v>
      </c>
      <c r="B73" s="12" t="s">
        <v>1</v>
      </c>
      <c r="C73" s="13" t="s">
        <v>0</v>
      </c>
      <c r="D73" s="9">
        <v>11106067.83</v>
      </c>
      <c r="E73" s="14">
        <v>11106067.83</v>
      </c>
      <c r="F73" s="10"/>
      <c r="G73" s="10"/>
      <c r="H73" s="10"/>
      <c r="I73" s="9">
        <v>21721580.643948901</v>
      </c>
      <c r="J73" s="14">
        <v>21721580.643948901</v>
      </c>
      <c r="K73" s="10"/>
      <c r="L73" s="10"/>
      <c r="M73" s="11"/>
      <c r="O73" s="26"/>
      <c r="P73" s="26"/>
    </row>
    <row r="74" spans="1:16" x14ac:dyDescent="0.25">
      <c r="A74" s="12" t="s">
        <v>80</v>
      </c>
      <c r="B74" s="12" t="s">
        <v>1</v>
      </c>
      <c r="C74" s="13" t="s">
        <v>0</v>
      </c>
      <c r="D74" s="9">
        <v>17584676.510000002</v>
      </c>
      <c r="E74" s="14">
        <v>17584676.510000002</v>
      </c>
      <c r="F74" s="10"/>
      <c r="G74" s="10"/>
      <c r="H74" s="10"/>
      <c r="I74" s="9">
        <v>34392637.858553298</v>
      </c>
      <c r="J74" s="14">
        <v>34392637.858553298</v>
      </c>
      <c r="K74" s="10"/>
      <c r="L74" s="10"/>
      <c r="M74" s="11"/>
      <c r="O74" s="26"/>
      <c r="P74" s="26"/>
    </row>
    <row r="75" spans="1:16" x14ac:dyDescent="0.25">
      <c r="A75" s="12" t="s">
        <v>81</v>
      </c>
      <c r="B75" s="12" t="s">
        <v>1</v>
      </c>
      <c r="C75" s="13" t="s">
        <v>0</v>
      </c>
      <c r="D75" s="9">
        <v>9583333.3300000001</v>
      </c>
      <c r="E75" s="14">
        <v>9583333.3300000001</v>
      </c>
      <c r="F75" s="10"/>
      <c r="G75" s="10"/>
      <c r="H75" s="10"/>
      <c r="I75" s="9">
        <v>18743370.826813899</v>
      </c>
      <c r="J75" s="14">
        <v>18743370.826813899</v>
      </c>
      <c r="K75" s="10"/>
      <c r="L75" s="10"/>
      <c r="M75" s="11"/>
      <c r="O75" s="26"/>
      <c r="P75" s="26"/>
    </row>
    <row r="76" spans="1:16" x14ac:dyDescent="0.25">
      <c r="A76" s="112" t="s">
        <v>82</v>
      </c>
      <c r="B76" s="12" t="s">
        <v>1</v>
      </c>
      <c r="C76" s="13" t="s">
        <v>0</v>
      </c>
      <c r="D76" s="9">
        <v>98855704.359999999</v>
      </c>
      <c r="E76" s="14">
        <v>98855704.359999999</v>
      </c>
      <c r="F76" s="10"/>
      <c r="G76" s="10"/>
      <c r="H76" s="10"/>
      <c r="I76" s="9">
        <v>193344952.25841901</v>
      </c>
      <c r="J76" s="14">
        <v>193344952.25841901</v>
      </c>
      <c r="K76" s="10"/>
      <c r="L76" s="10"/>
      <c r="M76" s="11"/>
      <c r="O76" s="26"/>
      <c r="P76" s="26"/>
    </row>
    <row r="77" spans="1:16" x14ac:dyDescent="0.25">
      <c r="A77" s="113"/>
      <c r="B77" s="12" t="s">
        <v>3</v>
      </c>
      <c r="C77" s="13" t="s">
        <v>0</v>
      </c>
      <c r="D77" s="9">
        <v>600000</v>
      </c>
      <c r="E77" s="14">
        <v>600000</v>
      </c>
      <c r="F77" s="10"/>
      <c r="G77" s="10"/>
      <c r="H77" s="10"/>
      <c r="I77" s="9">
        <v>1173498</v>
      </c>
      <c r="J77" s="14">
        <v>1173498</v>
      </c>
      <c r="K77" s="10"/>
      <c r="L77" s="10"/>
      <c r="M77" s="11"/>
      <c r="O77" s="26"/>
      <c r="P77" s="26"/>
    </row>
    <row r="78" spans="1:16" x14ac:dyDescent="0.25">
      <c r="A78" s="12" t="s">
        <v>83</v>
      </c>
      <c r="B78" s="12" t="s">
        <v>1</v>
      </c>
      <c r="C78" s="13" t="s">
        <v>0</v>
      </c>
      <c r="D78" s="9">
        <v>44442495.380000003</v>
      </c>
      <c r="E78" s="14">
        <v>44442495.380000003</v>
      </c>
      <c r="F78" s="10"/>
      <c r="G78" s="10"/>
      <c r="H78" s="10"/>
      <c r="I78" s="9">
        <v>86921965.739065394</v>
      </c>
      <c r="J78" s="14">
        <v>86921965.739065394</v>
      </c>
      <c r="K78" s="10"/>
      <c r="L78" s="10"/>
      <c r="M78" s="11"/>
      <c r="O78" s="26"/>
      <c r="P78" s="26"/>
    </row>
    <row r="79" spans="1:16" x14ac:dyDescent="0.25">
      <c r="A79" s="12" t="s">
        <v>84</v>
      </c>
      <c r="B79" s="12" t="s">
        <v>1</v>
      </c>
      <c r="C79" s="13" t="s">
        <v>0</v>
      </c>
      <c r="D79" s="9">
        <v>46618118.909999996</v>
      </c>
      <c r="E79" s="14">
        <v>46618118.909999996</v>
      </c>
      <c r="F79" s="10"/>
      <c r="G79" s="10"/>
      <c r="H79" s="10"/>
      <c r="I79" s="9">
        <v>91177115.507745296</v>
      </c>
      <c r="J79" s="14">
        <v>91177115.507745296</v>
      </c>
      <c r="K79" s="10"/>
      <c r="L79" s="10"/>
      <c r="M79" s="11"/>
      <c r="O79" s="26"/>
      <c r="P79" s="26"/>
    </row>
    <row r="80" spans="1:16" x14ac:dyDescent="0.25">
      <c r="A80" s="12" t="s">
        <v>85</v>
      </c>
      <c r="B80" s="12" t="s">
        <v>1</v>
      </c>
      <c r="C80" s="13" t="s">
        <v>0</v>
      </c>
      <c r="D80" s="9">
        <v>99563666.730000004</v>
      </c>
      <c r="E80" s="14">
        <v>50285814.32</v>
      </c>
      <c r="F80" s="14">
        <v>49277852.409999996</v>
      </c>
      <c r="G80" s="10"/>
      <c r="H80" s="10"/>
      <c r="I80" s="9">
        <v>194729606.30053601</v>
      </c>
      <c r="J80" s="14">
        <v>98350504.2214856</v>
      </c>
      <c r="K80" s="14">
        <v>96379102.079050303</v>
      </c>
      <c r="L80" s="10"/>
      <c r="M80" s="11"/>
      <c r="O80" s="26"/>
      <c r="P80" s="26"/>
    </row>
    <row r="81" spans="1:16" x14ac:dyDescent="0.25">
      <c r="A81" s="12" t="s">
        <v>86</v>
      </c>
      <c r="B81" s="12" t="s">
        <v>1</v>
      </c>
      <c r="C81" s="13" t="s">
        <v>0</v>
      </c>
      <c r="D81" s="9">
        <v>135092.60999999999</v>
      </c>
      <c r="E81" s="14">
        <v>135092.60999999999</v>
      </c>
      <c r="F81" s="10"/>
      <c r="G81" s="10"/>
      <c r="H81" s="10"/>
      <c r="I81" s="9">
        <v>264218.17941629997</v>
      </c>
      <c r="J81" s="14">
        <v>264218.17941629997</v>
      </c>
      <c r="K81" s="10"/>
      <c r="L81" s="10"/>
      <c r="M81" s="11"/>
      <c r="O81" s="26"/>
      <c r="P81" s="26"/>
    </row>
    <row r="82" spans="1:16" x14ac:dyDescent="0.25">
      <c r="A82" s="12" t="s">
        <v>87</v>
      </c>
      <c r="B82" s="12" t="s">
        <v>1</v>
      </c>
      <c r="C82" s="13" t="s">
        <v>0</v>
      </c>
      <c r="D82" s="9">
        <v>3571672.69</v>
      </c>
      <c r="E82" s="14">
        <v>3571672.69</v>
      </c>
      <c r="F82" s="10"/>
      <c r="G82" s="10"/>
      <c r="H82" s="10"/>
      <c r="I82" s="9">
        <v>6985584.5972827002</v>
      </c>
      <c r="J82" s="14">
        <v>6985584.5972827002</v>
      </c>
      <c r="K82" s="10"/>
      <c r="L82" s="10"/>
      <c r="M82" s="11"/>
      <c r="O82" s="26"/>
      <c r="P82" s="26"/>
    </row>
    <row r="83" spans="1:16" x14ac:dyDescent="0.25">
      <c r="A83" s="112" t="s">
        <v>88</v>
      </c>
      <c r="B83" s="12" t="s">
        <v>1</v>
      </c>
      <c r="C83" s="13" t="s">
        <v>0</v>
      </c>
      <c r="D83" s="9">
        <v>1887604.29</v>
      </c>
      <c r="E83" s="14">
        <v>1887604.29</v>
      </c>
      <c r="F83" s="10"/>
      <c r="G83" s="10"/>
      <c r="H83" s="10"/>
      <c r="I83" s="9">
        <v>3691833.0985106998</v>
      </c>
      <c r="J83" s="14">
        <v>3691833.0985106998</v>
      </c>
      <c r="K83" s="10"/>
      <c r="L83" s="10"/>
      <c r="M83" s="11"/>
      <c r="O83" s="26"/>
      <c r="P83" s="26"/>
    </row>
    <row r="84" spans="1:16" x14ac:dyDescent="0.25">
      <c r="A84" s="113"/>
      <c r="B84" s="12" t="s">
        <v>3</v>
      </c>
      <c r="C84" s="13" t="s">
        <v>0</v>
      </c>
      <c r="D84" s="9">
        <v>1076066.74</v>
      </c>
      <c r="E84" s="14">
        <v>1076066.74</v>
      </c>
      <c r="F84" s="10"/>
      <c r="G84" s="10"/>
      <c r="H84" s="10"/>
      <c r="I84" s="9">
        <v>2104603.6120942002</v>
      </c>
      <c r="J84" s="14">
        <v>2104603.6120942002</v>
      </c>
      <c r="K84" s="10"/>
      <c r="L84" s="10"/>
      <c r="M84" s="11"/>
      <c r="O84" s="26"/>
      <c r="P84" s="26"/>
    </row>
    <row r="85" spans="1:16" x14ac:dyDescent="0.25">
      <c r="A85" s="12" t="s">
        <v>89</v>
      </c>
      <c r="B85" s="12" t="s">
        <v>1</v>
      </c>
      <c r="C85" s="13" t="s">
        <v>0</v>
      </c>
      <c r="D85" s="9">
        <v>4230888.1399999997</v>
      </c>
      <c r="E85" s="14">
        <v>4230888.1399999997</v>
      </c>
      <c r="F85" s="10"/>
      <c r="G85" s="10"/>
      <c r="H85" s="10"/>
      <c r="I85" s="9">
        <v>8274897.9508562004</v>
      </c>
      <c r="J85" s="14">
        <v>8274897.9508562004</v>
      </c>
      <c r="K85" s="10"/>
      <c r="L85" s="10"/>
      <c r="M85" s="11"/>
      <c r="O85" s="26"/>
      <c r="P85" s="26"/>
    </row>
    <row r="86" spans="1:16" x14ac:dyDescent="0.25">
      <c r="A86" s="12" t="s">
        <v>90</v>
      </c>
      <c r="B86" s="12" t="s">
        <v>1</v>
      </c>
      <c r="C86" s="13" t="s">
        <v>0</v>
      </c>
      <c r="D86" s="9">
        <v>2870105.78</v>
      </c>
      <c r="E86" s="14">
        <v>2870105.78</v>
      </c>
      <c r="F86" s="10"/>
      <c r="G86" s="10"/>
      <c r="H86" s="10"/>
      <c r="I86" s="9">
        <v>5613438.9876974002</v>
      </c>
      <c r="J86" s="14">
        <v>5613438.9876974002</v>
      </c>
      <c r="K86" s="10"/>
      <c r="L86" s="10"/>
      <c r="M86" s="11"/>
      <c r="O86" s="26"/>
      <c r="P86" s="26"/>
    </row>
    <row r="87" spans="1:16" x14ac:dyDescent="0.25">
      <c r="A87" s="12" t="s">
        <v>91</v>
      </c>
      <c r="B87" s="12" t="s">
        <v>1</v>
      </c>
      <c r="C87" s="13" t="s">
        <v>0</v>
      </c>
      <c r="D87" s="9">
        <v>1401450.08</v>
      </c>
      <c r="E87" s="14">
        <v>1401450.08</v>
      </c>
      <c r="F87" s="10"/>
      <c r="G87" s="10"/>
      <c r="H87" s="10"/>
      <c r="I87" s="9">
        <v>2740998.1099664001</v>
      </c>
      <c r="J87" s="14">
        <v>2740998.1099664001</v>
      </c>
      <c r="K87" s="10"/>
      <c r="L87" s="10"/>
      <c r="M87" s="11"/>
      <c r="O87" s="26"/>
      <c r="P87" s="26"/>
    </row>
    <row r="88" spans="1:16" x14ac:dyDescent="0.25">
      <c r="A88" s="112" t="s">
        <v>92</v>
      </c>
      <c r="B88" s="12" t="s">
        <v>1</v>
      </c>
      <c r="C88" s="13" t="s">
        <v>0</v>
      </c>
      <c r="D88" s="9">
        <v>7237959.0300000003</v>
      </c>
      <c r="E88" s="14">
        <v>7237959.0300000003</v>
      </c>
      <c r="F88" s="10"/>
      <c r="G88" s="10"/>
      <c r="H88" s="10"/>
      <c r="I88" s="9">
        <v>14156217.4096449</v>
      </c>
      <c r="J88" s="14">
        <v>14156217.4096449</v>
      </c>
      <c r="K88" s="10"/>
      <c r="L88" s="10"/>
      <c r="M88" s="11"/>
      <c r="O88" s="26"/>
      <c r="P88" s="26"/>
    </row>
    <row r="89" spans="1:16" x14ac:dyDescent="0.25">
      <c r="A89" s="113"/>
      <c r="B89" s="12" t="s">
        <v>3</v>
      </c>
      <c r="C89" s="13" t="s">
        <v>0</v>
      </c>
      <c r="D89" s="9">
        <v>6013552.3099999996</v>
      </c>
      <c r="E89" s="14">
        <v>6013552.3099999996</v>
      </c>
      <c r="F89" s="10"/>
      <c r="G89" s="10"/>
      <c r="H89" s="10"/>
      <c r="I89" s="9">
        <v>11761486.014467301</v>
      </c>
      <c r="J89" s="14">
        <v>11761486.014467301</v>
      </c>
      <c r="K89" s="10"/>
      <c r="L89" s="10"/>
      <c r="M89" s="11"/>
      <c r="O89" s="26"/>
      <c r="P89" s="26"/>
    </row>
    <row r="90" spans="1:16" x14ac:dyDescent="0.25">
      <c r="A90" s="12" t="s">
        <v>93</v>
      </c>
      <c r="B90" s="12" t="s">
        <v>1</v>
      </c>
      <c r="C90" s="13" t="s">
        <v>0</v>
      </c>
      <c r="D90" s="9">
        <v>1312518.3999999999</v>
      </c>
      <c r="E90" s="10"/>
      <c r="F90" s="10"/>
      <c r="G90" s="14">
        <v>1312518.3999999999</v>
      </c>
      <c r="H90" s="10"/>
      <c r="I90" s="9">
        <v>2567062.8622719999</v>
      </c>
      <c r="J90" s="10"/>
      <c r="K90" s="10"/>
      <c r="L90" s="14">
        <v>2567062.8622719999</v>
      </c>
      <c r="M90" s="11"/>
      <c r="O90" s="26"/>
      <c r="P90" s="26"/>
    </row>
    <row r="91" spans="1:16" x14ac:dyDescent="0.25">
      <c r="A91" s="89" t="s">
        <v>310</v>
      </c>
      <c r="B91" s="90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100"/>
      <c r="O91" s="26"/>
      <c r="P91" s="26"/>
    </row>
    <row r="92" spans="1:16" x14ac:dyDescent="0.25">
      <c r="A92" s="110" t="s">
        <v>0</v>
      </c>
      <c r="B92" s="111"/>
      <c r="C92" s="111"/>
      <c r="D92" s="9">
        <v>1199005422.3699999</v>
      </c>
      <c r="E92" s="9">
        <v>702757752.33000004</v>
      </c>
      <c r="F92" s="9">
        <v>496247670.04000002</v>
      </c>
      <c r="G92" s="10"/>
      <c r="H92" s="10"/>
      <c r="I92" s="9">
        <v>2345050775.2339201</v>
      </c>
      <c r="J92" s="9">
        <v>1374474694.7395799</v>
      </c>
      <c r="K92" s="9">
        <v>970576080.49433303</v>
      </c>
      <c r="L92" s="10"/>
      <c r="M92" s="11"/>
      <c r="O92" s="26"/>
      <c r="P92" s="26"/>
    </row>
    <row r="93" spans="1:16" x14ac:dyDescent="0.25">
      <c r="A93" s="110" t="s">
        <v>2</v>
      </c>
      <c r="B93" s="111"/>
      <c r="C93" s="111"/>
      <c r="D93" s="9">
        <v>168036.88</v>
      </c>
      <c r="E93" s="9">
        <v>168036.88</v>
      </c>
      <c r="F93" s="10"/>
      <c r="G93" s="10"/>
      <c r="H93" s="10"/>
      <c r="I93" s="9">
        <v>307007.58068200003</v>
      </c>
      <c r="J93" s="9">
        <v>307007.58068200003</v>
      </c>
      <c r="K93" s="10"/>
      <c r="L93" s="10"/>
      <c r="M93" s="11"/>
      <c r="O93" s="26"/>
      <c r="P93" s="26"/>
    </row>
    <row r="94" spans="1:16" x14ac:dyDescent="0.25">
      <c r="A94" s="112" t="s">
        <v>94</v>
      </c>
      <c r="B94" s="12" t="s">
        <v>1</v>
      </c>
      <c r="C94" s="13" t="s">
        <v>0</v>
      </c>
      <c r="D94" s="9">
        <v>23684210.559999999</v>
      </c>
      <c r="E94" s="10"/>
      <c r="F94" s="14">
        <v>23684210.559999999</v>
      </c>
      <c r="G94" s="10"/>
      <c r="H94" s="10"/>
      <c r="I94" s="9">
        <v>46322289.539564803</v>
      </c>
      <c r="J94" s="10"/>
      <c r="K94" s="14">
        <v>46322289.539564803</v>
      </c>
      <c r="L94" s="10"/>
      <c r="M94" s="11"/>
      <c r="O94" s="26"/>
      <c r="P94" s="26"/>
    </row>
    <row r="95" spans="1:16" x14ac:dyDescent="0.25">
      <c r="A95" s="113"/>
      <c r="B95" s="12" t="s">
        <v>3</v>
      </c>
      <c r="C95" s="13" t="s">
        <v>0</v>
      </c>
      <c r="D95" s="9">
        <v>16842105.260000002</v>
      </c>
      <c r="E95" s="10"/>
      <c r="F95" s="14">
        <v>16842105.260000002</v>
      </c>
      <c r="G95" s="10"/>
      <c r="H95" s="10"/>
      <c r="I95" s="9">
        <v>32940294.730665799</v>
      </c>
      <c r="J95" s="10"/>
      <c r="K95" s="14">
        <v>32940294.730665799</v>
      </c>
      <c r="L95" s="10"/>
      <c r="M95" s="11"/>
      <c r="O95" s="26"/>
      <c r="P95" s="26"/>
    </row>
    <row r="96" spans="1:16" x14ac:dyDescent="0.25">
      <c r="A96" s="113"/>
      <c r="B96" s="12" t="s">
        <v>4</v>
      </c>
      <c r="C96" s="13" t="s">
        <v>0</v>
      </c>
      <c r="D96" s="9">
        <v>35789473.68</v>
      </c>
      <c r="E96" s="10"/>
      <c r="F96" s="14">
        <v>35789473.68</v>
      </c>
      <c r="G96" s="10"/>
      <c r="H96" s="10"/>
      <c r="I96" s="9">
        <v>69998126.307554394</v>
      </c>
      <c r="J96" s="10"/>
      <c r="K96" s="14">
        <v>69998126.307554394</v>
      </c>
      <c r="L96" s="10"/>
      <c r="M96" s="11"/>
      <c r="O96" s="26"/>
      <c r="P96" s="26"/>
    </row>
    <row r="97" spans="1:16" x14ac:dyDescent="0.25">
      <c r="A97" s="113"/>
      <c r="B97" s="12" t="s">
        <v>5</v>
      </c>
      <c r="C97" s="13" t="s">
        <v>0</v>
      </c>
      <c r="D97" s="9">
        <v>27631578.960000001</v>
      </c>
      <c r="E97" s="10"/>
      <c r="F97" s="14">
        <v>27631578.960000001</v>
      </c>
      <c r="G97" s="10"/>
      <c r="H97" s="10"/>
      <c r="I97" s="9">
        <v>54042671.077336803</v>
      </c>
      <c r="J97" s="10"/>
      <c r="K97" s="14">
        <v>54042671.077336803</v>
      </c>
      <c r="L97" s="10"/>
      <c r="M97" s="11"/>
      <c r="O97" s="26"/>
      <c r="P97" s="26"/>
    </row>
    <row r="98" spans="1:16" x14ac:dyDescent="0.25">
      <c r="A98" s="113"/>
      <c r="B98" s="12" t="s">
        <v>6</v>
      </c>
      <c r="C98" s="13" t="s">
        <v>0</v>
      </c>
      <c r="D98" s="9">
        <v>33157894.739999998</v>
      </c>
      <c r="E98" s="10"/>
      <c r="F98" s="14">
        <v>33157894.739999998</v>
      </c>
      <c r="G98" s="10"/>
      <c r="H98" s="10"/>
      <c r="I98" s="9">
        <v>64851205.269334197</v>
      </c>
      <c r="J98" s="10"/>
      <c r="K98" s="14">
        <v>64851205.269334197</v>
      </c>
      <c r="L98" s="10"/>
      <c r="M98" s="11"/>
      <c r="O98" s="26"/>
      <c r="P98" s="26"/>
    </row>
    <row r="99" spans="1:16" x14ac:dyDescent="0.25">
      <c r="A99" s="113"/>
      <c r="B99" s="12" t="s">
        <v>9</v>
      </c>
      <c r="C99" s="13" t="s">
        <v>0</v>
      </c>
      <c r="D99" s="9">
        <v>4868421.05</v>
      </c>
      <c r="E99" s="10"/>
      <c r="F99" s="14">
        <v>4868421.05</v>
      </c>
      <c r="G99" s="10"/>
      <c r="H99" s="10"/>
      <c r="I99" s="9">
        <v>9521803.9422215</v>
      </c>
      <c r="J99" s="10"/>
      <c r="K99" s="14">
        <v>9521803.9422215</v>
      </c>
      <c r="L99" s="10"/>
      <c r="M99" s="11"/>
      <c r="O99" s="26"/>
      <c r="P99" s="26"/>
    </row>
    <row r="100" spans="1:16" x14ac:dyDescent="0.25">
      <c r="A100" s="12" t="s">
        <v>95</v>
      </c>
      <c r="B100" s="12" t="s">
        <v>1</v>
      </c>
      <c r="C100" s="13" t="s">
        <v>0</v>
      </c>
      <c r="D100" s="9">
        <v>47000000</v>
      </c>
      <c r="E100" s="10"/>
      <c r="F100" s="14">
        <v>47000000</v>
      </c>
      <c r="G100" s="10"/>
      <c r="H100" s="10"/>
      <c r="I100" s="9">
        <v>91924010</v>
      </c>
      <c r="J100" s="10"/>
      <c r="K100" s="14">
        <v>91924010</v>
      </c>
      <c r="L100" s="10"/>
      <c r="M100" s="11"/>
      <c r="O100" s="26"/>
      <c r="P100" s="26"/>
    </row>
    <row r="101" spans="1:16" x14ac:dyDescent="0.25">
      <c r="A101" s="112" t="s">
        <v>96</v>
      </c>
      <c r="B101" s="12" t="s">
        <v>1</v>
      </c>
      <c r="C101" s="13" t="s">
        <v>0</v>
      </c>
      <c r="D101" s="9">
        <v>6923076.8799999999</v>
      </c>
      <c r="E101" s="10"/>
      <c r="F101" s="14">
        <v>6923076.8799999999</v>
      </c>
      <c r="G101" s="10"/>
      <c r="H101" s="10"/>
      <c r="I101" s="9">
        <v>13540361.454210401</v>
      </c>
      <c r="J101" s="10"/>
      <c r="K101" s="14">
        <v>13540361.454210401</v>
      </c>
      <c r="L101" s="10"/>
      <c r="M101" s="11"/>
      <c r="O101" s="26"/>
      <c r="P101" s="26"/>
    </row>
    <row r="102" spans="1:16" x14ac:dyDescent="0.25">
      <c r="A102" s="113"/>
      <c r="B102" s="12" t="s">
        <v>3</v>
      </c>
      <c r="C102" s="13" t="s">
        <v>0</v>
      </c>
      <c r="D102" s="9">
        <v>2153846.12</v>
      </c>
      <c r="E102" s="10"/>
      <c r="F102" s="14">
        <v>2153846.12</v>
      </c>
      <c r="G102" s="10"/>
      <c r="H102" s="10"/>
      <c r="I102" s="9">
        <v>4212556.8568796003</v>
      </c>
      <c r="J102" s="10"/>
      <c r="K102" s="14">
        <v>4212556.8568796003</v>
      </c>
      <c r="L102" s="10"/>
      <c r="M102" s="11"/>
      <c r="O102" s="26"/>
      <c r="P102" s="26"/>
    </row>
    <row r="103" spans="1:16" x14ac:dyDescent="0.25">
      <c r="A103" s="113"/>
      <c r="B103" s="12" t="s">
        <v>4</v>
      </c>
      <c r="C103" s="13" t="s">
        <v>0</v>
      </c>
      <c r="D103" s="9">
        <v>13512820.48</v>
      </c>
      <c r="E103" s="10"/>
      <c r="F103" s="14">
        <v>13512820.48</v>
      </c>
      <c r="G103" s="10"/>
      <c r="H103" s="10"/>
      <c r="I103" s="9">
        <v>26428779.679398399</v>
      </c>
      <c r="J103" s="10"/>
      <c r="K103" s="14">
        <v>26428779.679398399</v>
      </c>
      <c r="L103" s="10"/>
      <c r="M103" s="11"/>
      <c r="O103" s="26"/>
      <c r="P103" s="26"/>
    </row>
    <row r="104" spans="1:16" x14ac:dyDescent="0.25">
      <c r="A104" s="113"/>
      <c r="B104" s="12" t="s">
        <v>5</v>
      </c>
      <c r="C104" s="13" t="s">
        <v>0</v>
      </c>
      <c r="D104" s="9">
        <v>12307692.34</v>
      </c>
      <c r="E104" s="10"/>
      <c r="F104" s="14">
        <v>12307692.34</v>
      </c>
      <c r="G104" s="10"/>
      <c r="H104" s="10"/>
      <c r="I104" s="9">
        <v>24071753.9093422</v>
      </c>
      <c r="J104" s="10"/>
      <c r="K104" s="14">
        <v>24071753.9093422</v>
      </c>
      <c r="L104" s="10"/>
      <c r="M104" s="11"/>
      <c r="O104" s="26"/>
      <c r="P104" s="26"/>
    </row>
    <row r="105" spans="1:16" x14ac:dyDescent="0.25">
      <c r="A105" s="113"/>
      <c r="B105" s="12" t="s">
        <v>6</v>
      </c>
      <c r="C105" s="13" t="s">
        <v>0</v>
      </c>
      <c r="D105" s="9">
        <v>24410256.399999999</v>
      </c>
      <c r="E105" s="10"/>
      <c r="F105" s="14">
        <v>24410256.399999999</v>
      </c>
      <c r="G105" s="10"/>
      <c r="H105" s="10"/>
      <c r="I105" s="9">
        <v>47742311.774811998</v>
      </c>
      <c r="J105" s="10"/>
      <c r="K105" s="14">
        <v>47742311.774811998</v>
      </c>
      <c r="L105" s="10"/>
      <c r="M105" s="11"/>
      <c r="O105" s="26"/>
      <c r="P105" s="26"/>
    </row>
    <row r="106" spans="1:16" x14ac:dyDescent="0.25">
      <c r="A106" s="113"/>
      <c r="B106" s="12" t="s">
        <v>9</v>
      </c>
      <c r="C106" s="13" t="s">
        <v>0</v>
      </c>
      <c r="D106" s="9">
        <v>12923076.92</v>
      </c>
      <c r="E106" s="10"/>
      <c r="F106" s="14">
        <v>12923076.92</v>
      </c>
      <c r="G106" s="10"/>
      <c r="H106" s="10"/>
      <c r="I106" s="9">
        <v>25275341.532443602</v>
      </c>
      <c r="J106" s="10"/>
      <c r="K106" s="14">
        <v>25275341.532443602</v>
      </c>
      <c r="L106" s="10"/>
      <c r="M106" s="11"/>
      <c r="O106" s="26"/>
      <c r="P106" s="26"/>
    </row>
    <row r="107" spans="1:16" x14ac:dyDescent="0.25">
      <c r="A107" s="113"/>
      <c r="B107" s="12" t="s">
        <v>10</v>
      </c>
      <c r="C107" s="13" t="s">
        <v>0</v>
      </c>
      <c r="D107" s="9">
        <v>7686347.6699999999</v>
      </c>
      <c r="E107" s="10"/>
      <c r="F107" s="14">
        <v>7686347.6699999999</v>
      </c>
      <c r="G107" s="10"/>
      <c r="H107" s="10"/>
      <c r="I107" s="9">
        <v>15033189.3634161</v>
      </c>
      <c r="J107" s="10"/>
      <c r="K107" s="14">
        <v>15033189.3634161</v>
      </c>
      <c r="L107" s="10"/>
      <c r="M107" s="11"/>
      <c r="O107" s="26"/>
      <c r="P107" s="26"/>
    </row>
    <row r="108" spans="1:16" x14ac:dyDescent="0.25">
      <c r="A108" s="113"/>
      <c r="B108" s="12" t="s">
        <v>11</v>
      </c>
      <c r="C108" s="13" t="s">
        <v>0</v>
      </c>
      <c r="D108" s="9">
        <v>4034582.88</v>
      </c>
      <c r="E108" s="10"/>
      <c r="F108" s="14">
        <v>4034582.88</v>
      </c>
      <c r="G108" s="10"/>
      <c r="H108" s="10"/>
      <c r="I108" s="9">
        <v>7890958.2341903998</v>
      </c>
      <c r="J108" s="10"/>
      <c r="K108" s="14">
        <v>7890958.2341903998</v>
      </c>
      <c r="L108" s="10"/>
      <c r="M108" s="11"/>
      <c r="O108" s="26"/>
      <c r="P108" s="26"/>
    </row>
    <row r="109" spans="1:16" x14ac:dyDescent="0.25">
      <c r="A109" s="12" t="s">
        <v>97</v>
      </c>
      <c r="B109" s="12" t="s">
        <v>1</v>
      </c>
      <c r="C109" s="13" t="s">
        <v>0</v>
      </c>
      <c r="D109" s="9">
        <v>8000000</v>
      </c>
      <c r="E109" s="10"/>
      <c r="F109" s="14">
        <v>8000000</v>
      </c>
      <c r="G109" s="10"/>
      <c r="H109" s="10"/>
      <c r="I109" s="9">
        <v>15646640</v>
      </c>
      <c r="J109" s="10"/>
      <c r="K109" s="14">
        <v>15646640</v>
      </c>
      <c r="L109" s="10"/>
      <c r="M109" s="11"/>
      <c r="O109" s="26"/>
      <c r="P109" s="26"/>
    </row>
    <row r="110" spans="1:16" x14ac:dyDescent="0.25">
      <c r="A110" s="112" t="s">
        <v>337</v>
      </c>
      <c r="B110" s="12" t="s">
        <v>1</v>
      </c>
      <c r="C110" s="13" t="s">
        <v>0</v>
      </c>
      <c r="D110" s="9">
        <v>3709677.44</v>
      </c>
      <c r="E110" s="14">
        <v>3709677.44</v>
      </c>
      <c r="F110" s="10"/>
      <c r="G110" s="10"/>
      <c r="H110" s="10"/>
      <c r="I110" s="9">
        <v>7255498.4274752</v>
      </c>
      <c r="J110" s="14">
        <v>7255498.4274752</v>
      </c>
      <c r="K110" s="10"/>
      <c r="L110" s="10"/>
      <c r="M110" s="11"/>
      <c r="O110" s="26"/>
      <c r="P110" s="26"/>
    </row>
    <row r="111" spans="1:16" x14ac:dyDescent="0.25">
      <c r="A111" s="113"/>
      <c r="B111" s="12" t="s">
        <v>3</v>
      </c>
      <c r="C111" s="13" t="s">
        <v>0</v>
      </c>
      <c r="D111" s="9">
        <v>4032258.08</v>
      </c>
      <c r="E111" s="14">
        <v>4032258.08</v>
      </c>
      <c r="F111" s="10"/>
      <c r="G111" s="10"/>
      <c r="H111" s="10"/>
      <c r="I111" s="9">
        <v>7886411.3206064003</v>
      </c>
      <c r="J111" s="14">
        <v>7886411.3206064003</v>
      </c>
      <c r="K111" s="10"/>
      <c r="L111" s="10"/>
      <c r="M111" s="11"/>
      <c r="O111" s="26"/>
      <c r="P111" s="26"/>
    </row>
    <row r="112" spans="1:16" x14ac:dyDescent="0.25">
      <c r="A112" s="113"/>
      <c r="B112" s="12" t="s">
        <v>4</v>
      </c>
      <c r="C112" s="13" t="s">
        <v>0</v>
      </c>
      <c r="D112" s="9">
        <v>4193548.4</v>
      </c>
      <c r="E112" s="14">
        <v>4193548.4</v>
      </c>
      <c r="F112" s="10"/>
      <c r="G112" s="10"/>
      <c r="H112" s="10"/>
      <c r="I112" s="9">
        <v>8201867.7671720004</v>
      </c>
      <c r="J112" s="14">
        <v>8201867.7671720004</v>
      </c>
      <c r="K112" s="10"/>
      <c r="L112" s="10"/>
      <c r="M112" s="11"/>
      <c r="O112" s="26"/>
      <c r="P112" s="26"/>
    </row>
    <row r="113" spans="1:16" x14ac:dyDescent="0.25">
      <c r="A113" s="113"/>
      <c r="B113" s="12" t="s">
        <v>5</v>
      </c>
      <c r="C113" s="13" t="s">
        <v>0</v>
      </c>
      <c r="D113" s="9">
        <v>4354838.72</v>
      </c>
      <c r="E113" s="14">
        <v>4354838.72</v>
      </c>
      <c r="F113" s="10"/>
      <c r="G113" s="10"/>
      <c r="H113" s="10"/>
      <c r="I113" s="9">
        <v>8517324.2137375996</v>
      </c>
      <c r="J113" s="14">
        <v>8517324.2137375996</v>
      </c>
      <c r="K113" s="10"/>
      <c r="L113" s="10"/>
      <c r="M113" s="11"/>
      <c r="O113" s="26"/>
      <c r="P113" s="26"/>
    </row>
    <row r="114" spans="1:16" x14ac:dyDescent="0.25">
      <c r="A114" s="112" t="s">
        <v>98</v>
      </c>
      <c r="B114" s="12" t="s">
        <v>1</v>
      </c>
      <c r="C114" s="13" t="s">
        <v>0</v>
      </c>
      <c r="D114" s="9">
        <v>3589743.58</v>
      </c>
      <c r="E114" s="10"/>
      <c r="F114" s="14">
        <v>3589743.58</v>
      </c>
      <c r="G114" s="10"/>
      <c r="H114" s="10"/>
      <c r="I114" s="9">
        <v>7020928.1860713996</v>
      </c>
      <c r="J114" s="10"/>
      <c r="K114" s="14">
        <v>7020928.1860713996</v>
      </c>
      <c r="L114" s="10"/>
      <c r="M114" s="11"/>
      <c r="O114" s="26"/>
      <c r="P114" s="26"/>
    </row>
    <row r="115" spans="1:16" x14ac:dyDescent="0.25">
      <c r="A115" s="113"/>
      <c r="B115" s="12" t="s">
        <v>3</v>
      </c>
      <c r="C115" s="13" t="s">
        <v>0</v>
      </c>
      <c r="D115" s="9">
        <v>1615384.56</v>
      </c>
      <c r="E115" s="14">
        <v>1615384.56</v>
      </c>
      <c r="F115" s="10"/>
      <c r="G115" s="10"/>
      <c r="H115" s="10"/>
      <c r="I115" s="9">
        <v>3159417.5839848001</v>
      </c>
      <c r="J115" s="14">
        <v>3159417.5839848001</v>
      </c>
      <c r="K115" s="10"/>
      <c r="L115" s="10"/>
      <c r="M115" s="11"/>
      <c r="O115" s="26"/>
      <c r="P115" s="26"/>
    </row>
    <row r="116" spans="1:16" x14ac:dyDescent="0.25">
      <c r="A116" s="113"/>
      <c r="B116" s="12" t="s">
        <v>4</v>
      </c>
      <c r="C116" s="13" t="s">
        <v>0</v>
      </c>
      <c r="D116" s="9">
        <v>1128205.1499999999</v>
      </c>
      <c r="E116" s="10"/>
      <c r="F116" s="14">
        <v>1128205.1499999999</v>
      </c>
      <c r="G116" s="10"/>
      <c r="H116" s="10"/>
      <c r="I116" s="9">
        <v>2206577.4785245</v>
      </c>
      <c r="J116" s="10"/>
      <c r="K116" s="14">
        <v>2206577.4785245</v>
      </c>
      <c r="L116" s="10"/>
      <c r="M116" s="11"/>
      <c r="O116" s="26"/>
      <c r="P116" s="26"/>
    </row>
    <row r="117" spans="1:16" x14ac:dyDescent="0.25">
      <c r="A117" s="113"/>
      <c r="B117" s="12" t="s">
        <v>5</v>
      </c>
      <c r="C117" s="13" t="s">
        <v>0</v>
      </c>
      <c r="D117" s="9">
        <v>5807567.54</v>
      </c>
      <c r="E117" s="14">
        <v>5807567.54</v>
      </c>
      <c r="F117" s="10"/>
      <c r="G117" s="10"/>
      <c r="H117" s="10"/>
      <c r="I117" s="9">
        <v>11358614.821758199</v>
      </c>
      <c r="J117" s="14">
        <v>11358614.821758199</v>
      </c>
      <c r="K117" s="10"/>
      <c r="L117" s="10"/>
      <c r="M117" s="11"/>
      <c r="O117" s="26"/>
      <c r="P117" s="26"/>
    </row>
    <row r="118" spans="1:16" x14ac:dyDescent="0.25">
      <c r="A118" s="113"/>
      <c r="B118" s="12" t="s">
        <v>6</v>
      </c>
      <c r="C118" s="13" t="s">
        <v>0</v>
      </c>
      <c r="D118" s="9">
        <v>6569743.5199999996</v>
      </c>
      <c r="E118" s="14">
        <v>6569743.5199999996</v>
      </c>
      <c r="F118" s="10"/>
      <c r="G118" s="10"/>
      <c r="H118" s="10"/>
      <c r="I118" s="9">
        <v>12849301.4687216</v>
      </c>
      <c r="J118" s="14">
        <v>12849301.4687216</v>
      </c>
      <c r="K118" s="10"/>
      <c r="L118" s="10"/>
      <c r="M118" s="11"/>
      <c r="O118" s="26"/>
      <c r="P118" s="26"/>
    </row>
    <row r="119" spans="1:16" x14ac:dyDescent="0.25">
      <c r="A119" s="113"/>
      <c r="B119" s="12" t="s">
        <v>9</v>
      </c>
      <c r="C119" s="13" t="s">
        <v>0</v>
      </c>
      <c r="D119" s="9">
        <v>958974.42</v>
      </c>
      <c r="E119" s="10"/>
      <c r="F119" s="14">
        <v>958974.42</v>
      </c>
      <c r="G119" s="10"/>
      <c r="H119" s="10"/>
      <c r="I119" s="9">
        <v>1875590.9398686001</v>
      </c>
      <c r="J119" s="10"/>
      <c r="K119" s="14">
        <v>1875590.9398686001</v>
      </c>
      <c r="L119" s="10"/>
      <c r="M119" s="11"/>
      <c r="O119" s="26"/>
      <c r="P119" s="26"/>
    </row>
    <row r="120" spans="1:16" x14ac:dyDescent="0.25">
      <c r="A120" s="113"/>
      <c r="B120" s="12" t="s">
        <v>10</v>
      </c>
      <c r="C120" s="13" t="s">
        <v>0</v>
      </c>
      <c r="D120" s="9">
        <v>1836827.43</v>
      </c>
      <c r="E120" s="14">
        <v>1836827.43</v>
      </c>
      <c r="F120" s="10"/>
      <c r="G120" s="10"/>
      <c r="H120" s="10"/>
      <c r="I120" s="9">
        <v>3592522.1924168998</v>
      </c>
      <c r="J120" s="14">
        <v>3592522.1924168998</v>
      </c>
      <c r="K120" s="10"/>
      <c r="L120" s="10"/>
      <c r="M120" s="11"/>
      <c r="O120" s="26"/>
      <c r="P120" s="26"/>
    </row>
    <row r="121" spans="1:16" x14ac:dyDescent="0.25">
      <c r="A121" s="113"/>
      <c r="B121" s="12" t="s">
        <v>11</v>
      </c>
      <c r="C121" s="13" t="s">
        <v>0</v>
      </c>
      <c r="D121" s="9">
        <v>1815789.45</v>
      </c>
      <c r="E121" s="10"/>
      <c r="F121" s="14">
        <v>1815789.45</v>
      </c>
      <c r="G121" s="10"/>
      <c r="H121" s="10"/>
      <c r="I121" s="9">
        <v>3551375.4799934998</v>
      </c>
      <c r="J121" s="10"/>
      <c r="K121" s="14">
        <v>3551375.4799934998</v>
      </c>
      <c r="L121" s="10"/>
      <c r="M121" s="11"/>
      <c r="O121" s="26"/>
      <c r="P121" s="26"/>
    </row>
    <row r="122" spans="1:16" x14ac:dyDescent="0.25">
      <c r="A122" s="113"/>
      <c r="B122" s="12" t="s">
        <v>12</v>
      </c>
      <c r="C122" s="13" t="s">
        <v>0</v>
      </c>
      <c r="D122" s="9">
        <v>2461538.5</v>
      </c>
      <c r="E122" s="14">
        <v>2461538.5</v>
      </c>
      <c r="F122" s="10"/>
      <c r="G122" s="10"/>
      <c r="H122" s="10"/>
      <c r="I122" s="9">
        <v>4814350.844455</v>
      </c>
      <c r="J122" s="14">
        <v>4814350.844455</v>
      </c>
      <c r="K122" s="10"/>
      <c r="L122" s="10"/>
      <c r="M122" s="11"/>
      <c r="O122" s="26"/>
      <c r="P122" s="26"/>
    </row>
    <row r="123" spans="1:16" x14ac:dyDescent="0.25">
      <c r="A123" s="113"/>
      <c r="B123" s="12" t="s">
        <v>13</v>
      </c>
      <c r="C123" s="13" t="s">
        <v>0</v>
      </c>
      <c r="D123" s="9">
        <v>2631578.92</v>
      </c>
      <c r="E123" s="14">
        <v>2631578.92</v>
      </c>
      <c r="F123" s="10"/>
      <c r="G123" s="10"/>
      <c r="H123" s="10"/>
      <c r="I123" s="9">
        <v>5146920.9991036002</v>
      </c>
      <c r="J123" s="14">
        <v>5146920.9991036002</v>
      </c>
      <c r="K123" s="10"/>
      <c r="L123" s="10"/>
      <c r="M123" s="11"/>
      <c r="O123" s="26"/>
      <c r="P123" s="26"/>
    </row>
    <row r="124" spans="1:16" x14ac:dyDescent="0.25">
      <c r="A124" s="113"/>
      <c r="B124" s="12" t="s">
        <v>14</v>
      </c>
      <c r="C124" s="13" t="s">
        <v>0</v>
      </c>
      <c r="D124" s="9">
        <v>3157894.73</v>
      </c>
      <c r="E124" s="10"/>
      <c r="F124" s="14">
        <v>3157894.73</v>
      </c>
      <c r="G124" s="10"/>
      <c r="H124" s="10"/>
      <c r="I124" s="9">
        <v>6176305.2497758996</v>
      </c>
      <c r="J124" s="10"/>
      <c r="K124" s="14">
        <v>6176305.2497758996</v>
      </c>
      <c r="L124" s="10"/>
      <c r="M124" s="11"/>
      <c r="O124" s="26"/>
      <c r="P124" s="26"/>
    </row>
    <row r="125" spans="1:16" x14ac:dyDescent="0.25">
      <c r="A125" s="113"/>
      <c r="B125" s="12" t="s">
        <v>15</v>
      </c>
      <c r="C125" s="13" t="s">
        <v>0</v>
      </c>
      <c r="D125" s="9">
        <v>3078947.4</v>
      </c>
      <c r="E125" s="14">
        <v>3078947.4</v>
      </c>
      <c r="F125" s="10"/>
      <c r="G125" s="10"/>
      <c r="H125" s="10"/>
      <c r="I125" s="9">
        <v>6021897.6933420002</v>
      </c>
      <c r="J125" s="14">
        <v>6021897.6933420002</v>
      </c>
      <c r="K125" s="10"/>
      <c r="L125" s="10"/>
      <c r="M125" s="11"/>
      <c r="O125" s="26"/>
      <c r="P125" s="26"/>
    </row>
    <row r="126" spans="1:16" x14ac:dyDescent="0.25">
      <c r="A126" s="113"/>
      <c r="B126" s="12" t="s">
        <v>16</v>
      </c>
      <c r="C126" s="13" t="s">
        <v>0</v>
      </c>
      <c r="D126" s="9">
        <v>4334210.4800000004</v>
      </c>
      <c r="E126" s="14">
        <v>4334210.4800000004</v>
      </c>
      <c r="F126" s="10"/>
      <c r="G126" s="10"/>
      <c r="H126" s="10"/>
      <c r="I126" s="9">
        <v>8476978.8830983993</v>
      </c>
      <c r="J126" s="14">
        <v>8476978.8830983993</v>
      </c>
      <c r="K126" s="10"/>
      <c r="L126" s="10"/>
      <c r="M126" s="11"/>
      <c r="O126" s="26"/>
      <c r="P126" s="26"/>
    </row>
    <row r="127" spans="1:16" x14ac:dyDescent="0.25">
      <c r="A127" s="113"/>
      <c r="B127" s="12" t="s">
        <v>17</v>
      </c>
      <c r="C127" s="13" t="s">
        <v>0</v>
      </c>
      <c r="D127" s="9">
        <v>4263157.8600000003</v>
      </c>
      <c r="E127" s="10"/>
      <c r="F127" s="14">
        <v>4263157.8600000003</v>
      </c>
      <c r="G127" s="10"/>
      <c r="H127" s="10"/>
      <c r="I127" s="9">
        <v>8338012.0373237999</v>
      </c>
      <c r="J127" s="10"/>
      <c r="K127" s="14">
        <v>8338012.0373237999</v>
      </c>
      <c r="L127" s="10"/>
      <c r="M127" s="11"/>
      <c r="O127" s="26"/>
      <c r="P127" s="26"/>
    </row>
    <row r="128" spans="1:16" x14ac:dyDescent="0.25">
      <c r="A128" s="113"/>
      <c r="B128" s="12" t="s">
        <v>18</v>
      </c>
      <c r="C128" s="13" t="s">
        <v>0</v>
      </c>
      <c r="D128" s="9">
        <v>4421052.5999999996</v>
      </c>
      <c r="E128" s="10"/>
      <c r="F128" s="14">
        <v>4421052.5999999996</v>
      </c>
      <c r="G128" s="10"/>
      <c r="H128" s="10"/>
      <c r="I128" s="9">
        <v>8646827.3066579998</v>
      </c>
      <c r="J128" s="10"/>
      <c r="K128" s="14">
        <v>8646827.3066579998</v>
      </c>
      <c r="L128" s="10"/>
      <c r="M128" s="11"/>
      <c r="O128" s="26"/>
      <c r="P128" s="26"/>
    </row>
    <row r="129" spans="1:16" x14ac:dyDescent="0.25">
      <c r="A129" s="113"/>
      <c r="B129" s="12" t="s">
        <v>19</v>
      </c>
      <c r="C129" s="13" t="s">
        <v>0</v>
      </c>
      <c r="D129" s="9">
        <v>1400000</v>
      </c>
      <c r="E129" s="14">
        <v>1400000</v>
      </c>
      <c r="F129" s="10"/>
      <c r="G129" s="10"/>
      <c r="H129" s="10"/>
      <c r="I129" s="9">
        <v>2738162</v>
      </c>
      <c r="J129" s="14">
        <v>2738162</v>
      </c>
      <c r="K129" s="10"/>
      <c r="L129" s="10"/>
      <c r="M129" s="11"/>
      <c r="O129" s="26"/>
      <c r="P129" s="26"/>
    </row>
    <row r="130" spans="1:16" x14ac:dyDescent="0.25">
      <c r="A130" s="113"/>
      <c r="B130" s="12" t="s">
        <v>20</v>
      </c>
      <c r="C130" s="13" t="s">
        <v>0</v>
      </c>
      <c r="D130" s="9">
        <v>5342105.2300000004</v>
      </c>
      <c r="E130" s="10"/>
      <c r="F130" s="14">
        <v>5342105.2300000004</v>
      </c>
      <c r="G130" s="10"/>
      <c r="H130" s="10"/>
      <c r="I130" s="9">
        <v>10448249.671990899</v>
      </c>
      <c r="J130" s="10"/>
      <c r="K130" s="14">
        <v>10448249.671990899</v>
      </c>
      <c r="L130" s="10"/>
      <c r="M130" s="11"/>
      <c r="O130" s="26"/>
      <c r="P130" s="26"/>
    </row>
    <row r="131" spans="1:16" x14ac:dyDescent="0.25">
      <c r="A131" s="113"/>
      <c r="B131" s="12" t="s">
        <v>21</v>
      </c>
      <c r="C131" s="13" t="s">
        <v>0</v>
      </c>
      <c r="D131" s="9">
        <v>698636.35</v>
      </c>
      <c r="E131" s="14">
        <v>698636.35</v>
      </c>
      <c r="F131" s="10"/>
      <c r="G131" s="10"/>
      <c r="H131" s="10"/>
      <c r="I131" s="9">
        <v>1366413.9324205001</v>
      </c>
      <c r="J131" s="14">
        <v>1366413.9324205001</v>
      </c>
      <c r="K131" s="10"/>
      <c r="L131" s="10"/>
      <c r="M131" s="11"/>
      <c r="O131" s="26"/>
      <c r="P131" s="26"/>
    </row>
    <row r="132" spans="1:16" x14ac:dyDescent="0.25">
      <c r="A132" s="113"/>
      <c r="B132" s="12" t="s">
        <v>22</v>
      </c>
      <c r="C132" s="13" t="s">
        <v>0</v>
      </c>
      <c r="D132" s="9">
        <v>2156610.9900000002</v>
      </c>
      <c r="E132" s="10"/>
      <c r="F132" s="14">
        <v>2156610.9900000002</v>
      </c>
      <c r="G132" s="10"/>
      <c r="H132" s="10"/>
      <c r="I132" s="9">
        <v>4217964.4725716999</v>
      </c>
      <c r="J132" s="10"/>
      <c r="K132" s="14">
        <v>4217964.4725716999</v>
      </c>
      <c r="L132" s="10"/>
      <c r="M132" s="11"/>
      <c r="O132" s="26"/>
      <c r="P132" s="26"/>
    </row>
    <row r="133" spans="1:16" x14ac:dyDescent="0.25">
      <c r="A133" s="112" t="s">
        <v>99</v>
      </c>
      <c r="B133" s="12" t="s">
        <v>1</v>
      </c>
      <c r="C133" s="13" t="s">
        <v>0</v>
      </c>
      <c r="D133" s="9">
        <v>3391304.36</v>
      </c>
      <c r="E133" s="10"/>
      <c r="F133" s="14">
        <v>3391304.36</v>
      </c>
      <c r="G133" s="10"/>
      <c r="H133" s="10"/>
      <c r="I133" s="9">
        <v>6632814.8064187998</v>
      </c>
      <c r="J133" s="10"/>
      <c r="K133" s="14">
        <v>6632814.8064187998</v>
      </c>
      <c r="L133" s="10"/>
      <c r="M133" s="11"/>
      <c r="O133" s="26"/>
      <c r="P133" s="26"/>
    </row>
    <row r="134" spans="1:16" x14ac:dyDescent="0.25">
      <c r="A134" s="113"/>
      <c r="B134" s="12" t="s">
        <v>3</v>
      </c>
      <c r="C134" s="13" t="s">
        <v>0</v>
      </c>
      <c r="D134" s="9">
        <v>5347826.0999999996</v>
      </c>
      <c r="E134" s="10"/>
      <c r="F134" s="14">
        <v>5347826.0999999996</v>
      </c>
      <c r="G134" s="10"/>
      <c r="H134" s="10"/>
      <c r="I134" s="9">
        <v>10459438.721163001</v>
      </c>
      <c r="J134" s="10"/>
      <c r="K134" s="14">
        <v>10459438.721163001</v>
      </c>
      <c r="L134" s="10"/>
      <c r="M134" s="11"/>
      <c r="O134" s="26"/>
      <c r="P134" s="26"/>
    </row>
    <row r="135" spans="1:16" x14ac:dyDescent="0.25">
      <c r="A135" s="113"/>
      <c r="B135" s="12" t="s">
        <v>4</v>
      </c>
      <c r="C135" s="13" t="s">
        <v>0</v>
      </c>
      <c r="D135" s="9">
        <v>7304347.8399999999</v>
      </c>
      <c r="E135" s="10"/>
      <c r="F135" s="14">
        <v>7304347.8399999999</v>
      </c>
      <c r="G135" s="10"/>
      <c r="H135" s="10"/>
      <c r="I135" s="9">
        <v>14286062.635907199</v>
      </c>
      <c r="J135" s="10"/>
      <c r="K135" s="14">
        <v>14286062.635907199</v>
      </c>
      <c r="L135" s="10"/>
      <c r="M135" s="11"/>
      <c r="O135" s="26"/>
      <c r="P135" s="26"/>
    </row>
    <row r="136" spans="1:16" x14ac:dyDescent="0.25">
      <c r="A136" s="113"/>
      <c r="B136" s="12" t="s">
        <v>5</v>
      </c>
      <c r="C136" s="13" t="s">
        <v>0</v>
      </c>
      <c r="D136" s="9">
        <v>7652173.9199999999</v>
      </c>
      <c r="E136" s="10"/>
      <c r="F136" s="14">
        <v>7652173.9199999999</v>
      </c>
      <c r="G136" s="10"/>
      <c r="H136" s="10"/>
      <c r="I136" s="9">
        <v>14966351.3179536</v>
      </c>
      <c r="J136" s="10"/>
      <c r="K136" s="14">
        <v>14966351.3179536</v>
      </c>
      <c r="L136" s="10"/>
      <c r="M136" s="11"/>
      <c r="O136" s="26"/>
      <c r="P136" s="26"/>
    </row>
    <row r="137" spans="1:16" x14ac:dyDescent="0.25">
      <c r="A137" s="113"/>
      <c r="B137" s="12" t="s">
        <v>6</v>
      </c>
      <c r="C137" s="13" t="s">
        <v>0</v>
      </c>
      <c r="D137" s="9">
        <v>3913043.48</v>
      </c>
      <c r="E137" s="10"/>
      <c r="F137" s="14">
        <v>3913043.48</v>
      </c>
      <c r="G137" s="10"/>
      <c r="H137" s="10"/>
      <c r="I137" s="9">
        <v>7653247.8294884004</v>
      </c>
      <c r="J137" s="10"/>
      <c r="K137" s="14">
        <v>7653247.8294884004</v>
      </c>
      <c r="L137" s="10"/>
      <c r="M137" s="11"/>
      <c r="O137" s="26"/>
      <c r="P137" s="26"/>
    </row>
    <row r="138" spans="1:16" x14ac:dyDescent="0.25">
      <c r="A138" s="113"/>
      <c r="B138" s="12" t="s">
        <v>9</v>
      </c>
      <c r="C138" s="13" t="s">
        <v>0</v>
      </c>
      <c r="D138" s="9">
        <v>6000000</v>
      </c>
      <c r="E138" s="10"/>
      <c r="F138" s="14">
        <v>6000000</v>
      </c>
      <c r="G138" s="10"/>
      <c r="H138" s="10"/>
      <c r="I138" s="9">
        <v>11734980</v>
      </c>
      <c r="J138" s="10"/>
      <c r="K138" s="14">
        <v>11734980</v>
      </c>
      <c r="L138" s="10"/>
      <c r="M138" s="11"/>
      <c r="O138" s="26"/>
      <c r="P138" s="26"/>
    </row>
    <row r="139" spans="1:16" x14ac:dyDescent="0.25">
      <c r="A139" s="113"/>
      <c r="B139" s="12" t="s">
        <v>10</v>
      </c>
      <c r="C139" s="13" t="s">
        <v>0</v>
      </c>
      <c r="D139" s="9">
        <v>7500000</v>
      </c>
      <c r="E139" s="10"/>
      <c r="F139" s="14">
        <v>7500000</v>
      </c>
      <c r="G139" s="10"/>
      <c r="H139" s="10"/>
      <c r="I139" s="9">
        <v>14668725</v>
      </c>
      <c r="J139" s="10"/>
      <c r="K139" s="14">
        <v>14668725</v>
      </c>
      <c r="L139" s="10"/>
      <c r="M139" s="11"/>
      <c r="O139" s="26"/>
      <c r="P139" s="26"/>
    </row>
    <row r="140" spans="1:16" x14ac:dyDescent="0.25">
      <c r="A140" s="113"/>
      <c r="B140" s="12" t="s">
        <v>11</v>
      </c>
      <c r="C140" s="13" t="s">
        <v>0</v>
      </c>
      <c r="D140" s="9">
        <v>4500000</v>
      </c>
      <c r="E140" s="10"/>
      <c r="F140" s="14">
        <v>4500000</v>
      </c>
      <c r="G140" s="10"/>
      <c r="H140" s="10"/>
      <c r="I140" s="9">
        <v>8801235</v>
      </c>
      <c r="J140" s="10"/>
      <c r="K140" s="14">
        <v>8801235</v>
      </c>
      <c r="L140" s="10"/>
      <c r="M140" s="11"/>
      <c r="O140" s="26"/>
      <c r="P140" s="26"/>
    </row>
    <row r="141" spans="1:16" x14ac:dyDescent="0.25">
      <c r="A141" s="113"/>
      <c r="B141" s="12" t="s">
        <v>12</v>
      </c>
      <c r="C141" s="13" t="s">
        <v>0</v>
      </c>
      <c r="D141" s="9">
        <v>5700000</v>
      </c>
      <c r="E141" s="10"/>
      <c r="F141" s="14">
        <v>5700000</v>
      </c>
      <c r="G141" s="10"/>
      <c r="H141" s="10"/>
      <c r="I141" s="9">
        <v>11148231</v>
      </c>
      <c r="J141" s="10"/>
      <c r="K141" s="14">
        <v>11148231</v>
      </c>
      <c r="L141" s="10"/>
      <c r="M141" s="11"/>
      <c r="O141" s="26"/>
      <c r="P141" s="26"/>
    </row>
    <row r="142" spans="1:16" x14ac:dyDescent="0.25">
      <c r="A142" s="113"/>
      <c r="B142" s="12" t="s">
        <v>13</v>
      </c>
      <c r="C142" s="13" t="s">
        <v>0</v>
      </c>
      <c r="D142" s="9">
        <v>1299857.56</v>
      </c>
      <c r="E142" s="10"/>
      <c r="F142" s="14">
        <v>1299857.56</v>
      </c>
      <c r="G142" s="10"/>
      <c r="H142" s="10"/>
      <c r="I142" s="9">
        <v>2542300.4115748</v>
      </c>
      <c r="J142" s="10"/>
      <c r="K142" s="14">
        <v>2542300.4115748</v>
      </c>
      <c r="L142" s="10"/>
      <c r="M142" s="11"/>
      <c r="O142" s="26"/>
      <c r="P142" s="26"/>
    </row>
    <row r="143" spans="1:16" x14ac:dyDescent="0.25">
      <c r="A143" s="112" t="s">
        <v>100</v>
      </c>
      <c r="B143" s="12" t="s">
        <v>1</v>
      </c>
      <c r="C143" s="13" t="s">
        <v>0</v>
      </c>
      <c r="D143" s="9">
        <v>7076923.04</v>
      </c>
      <c r="E143" s="14">
        <v>7076923.04</v>
      </c>
      <c r="F143" s="10"/>
      <c r="G143" s="10"/>
      <c r="H143" s="10"/>
      <c r="I143" s="9">
        <v>13841258.389323199</v>
      </c>
      <c r="J143" s="14">
        <v>13841258.389323199</v>
      </c>
      <c r="K143" s="10"/>
      <c r="L143" s="10"/>
      <c r="M143" s="11"/>
      <c r="O143" s="26"/>
      <c r="P143" s="26"/>
    </row>
    <row r="144" spans="1:16" x14ac:dyDescent="0.25">
      <c r="A144" s="113"/>
      <c r="B144" s="12" t="s">
        <v>3</v>
      </c>
      <c r="C144" s="13" t="s">
        <v>0</v>
      </c>
      <c r="D144" s="9">
        <v>6487179.5199999996</v>
      </c>
      <c r="E144" s="14">
        <v>6487179.5199999996</v>
      </c>
      <c r="F144" s="10"/>
      <c r="G144" s="10"/>
      <c r="H144" s="10"/>
      <c r="I144" s="9">
        <v>12687820.320601599</v>
      </c>
      <c r="J144" s="14">
        <v>12687820.320601599</v>
      </c>
      <c r="K144" s="10"/>
      <c r="L144" s="10"/>
      <c r="M144" s="11"/>
      <c r="O144" s="26"/>
      <c r="P144" s="26"/>
    </row>
    <row r="145" spans="1:16" x14ac:dyDescent="0.25">
      <c r="A145" s="113"/>
      <c r="B145" s="12" t="s">
        <v>4</v>
      </c>
      <c r="C145" s="13" t="s">
        <v>0</v>
      </c>
      <c r="D145" s="9">
        <v>9615384.6799999997</v>
      </c>
      <c r="E145" s="14">
        <v>9615384.6799999997</v>
      </c>
      <c r="F145" s="10"/>
      <c r="G145" s="10"/>
      <c r="H145" s="10"/>
      <c r="I145" s="9">
        <v>18806057.818684399</v>
      </c>
      <c r="J145" s="14">
        <v>18806057.818684399</v>
      </c>
      <c r="K145" s="10"/>
      <c r="L145" s="10"/>
      <c r="M145" s="11"/>
      <c r="O145" s="26"/>
      <c r="P145" s="26"/>
    </row>
    <row r="146" spans="1:16" x14ac:dyDescent="0.25">
      <c r="A146" s="113"/>
      <c r="B146" s="12" t="s">
        <v>5</v>
      </c>
      <c r="C146" s="13" t="s">
        <v>0</v>
      </c>
      <c r="D146" s="9">
        <v>24666666.649999999</v>
      </c>
      <c r="E146" s="14">
        <v>24666666.649999999</v>
      </c>
      <c r="F146" s="10"/>
      <c r="G146" s="10"/>
      <c r="H146" s="10"/>
      <c r="I146" s="9">
        <v>48243806.634069502</v>
      </c>
      <c r="J146" s="14">
        <v>48243806.634069502</v>
      </c>
      <c r="K146" s="10"/>
      <c r="L146" s="10"/>
      <c r="M146" s="11"/>
      <c r="O146" s="26"/>
      <c r="P146" s="26"/>
    </row>
    <row r="147" spans="1:16" x14ac:dyDescent="0.25">
      <c r="A147" s="12" t="s">
        <v>101</v>
      </c>
      <c r="B147" s="12" t="s">
        <v>1</v>
      </c>
      <c r="C147" s="13" t="s">
        <v>0</v>
      </c>
      <c r="D147" s="9">
        <v>68740000</v>
      </c>
      <c r="E147" s="14">
        <v>68740000</v>
      </c>
      <c r="F147" s="10"/>
      <c r="G147" s="10"/>
      <c r="H147" s="10"/>
      <c r="I147" s="9">
        <v>134443754.19999999</v>
      </c>
      <c r="J147" s="14">
        <v>134443754.19999999</v>
      </c>
      <c r="K147" s="10"/>
      <c r="L147" s="10"/>
      <c r="M147" s="11"/>
      <c r="O147" s="26"/>
      <c r="P147" s="26"/>
    </row>
    <row r="148" spans="1:16" x14ac:dyDescent="0.25">
      <c r="A148" s="112" t="s">
        <v>102</v>
      </c>
      <c r="B148" s="12" t="s">
        <v>1</v>
      </c>
      <c r="C148" s="13" t="s">
        <v>0</v>
      </c>
      <c r="D148" s="9">
        <v>18000000</v>
      </c>
      <c r="E148" s="14">
        <v>18000000</v>
      </c>
      <c r="F148" s="10"/>
      <c r="G148" s="10"/>
      <c r="H148" s="10"/>
      <c r="I148" s="9">
        <v>35204940</v>
      </c>
      <c r="J148" s="14">
        <v>35204940</v>
      </c>
      <c r="K148" s="10"/>
      <c r="L148" s="10"/>
      <c r="M148" s="11"/>
      <c r="O148" s="26"/>
      <c r="P148" s="26"/>
    </row>
    <row r="149" spans="1:16" x14ac:dyDescent="0.25">
      <c r="A149" s="113"/>
      <c r="B149" s="12" t="s">
        <v>3</v>
      </c>
      <c r="C149" s="13" t="s">
        <v>0</v>
      </c>
      <c r="D149" s="9">
        <v>15000000</v>
      </c>
      <c r="E149" s="14">
        <v>15000000</v>
      </c>
      <c r="F149" s="10"/>
      <c r="G149" s="10"/>
      <c r="H149" s="10"/>
      <c r="I149" s="9">
        <v>29337450</v>
      </c>
      <c r="J149" s="14">
        <v>29337450</v>
      </c>
      <c r="K149" s="10"/>
      <c r="L149" s="10"/>
      <c r="M149" s="11"/>
      <c r="O149" s="26"/>
      <c r="P149" s="26"/>
    </row>
    <row r="150" spans="1:16" x14ac:dyDescent="0.25">
      <c r="A150" s="113"/>
      <c r="B150" s="12" t="s">
        <v>4</v>
      </c>
      <c r="C150" s="13" t="s">
        <v>0</v>
      </c>
      <c r="D150" s="9">
        <v>11400000</v>
      </c>
      <c r="E150" s="14">
        <v>11400000</v>
      </c>
      <c r="F150" s="10"/>
      <c r="G150" s="10"/>
      <c r="H150" s="10"/>
      <c r="I150" s="9">
        <v>22296462</v>
      </c>
      <c r="J150" s="14">
        <v>22296462</v>
      </c>
      <c r="K150" s="10"/>
      <c r="L150" s="10"/>
      <c r="M150" s="11"/>
      <c r="O150" s="26"/>
      <c r="P150" s="26"/>
    </row>
    <row r="151" spans="1:16" x14ac:dyDescent="0.25">
      <c r="A151" s="113"/>
      <c r="B151" s="12" t="s">
        <v>5</v>
      </c>
      <c r="C151" s="13" t="s">
        <v>0</v>
      </c>
      <c r="D151" s="9">
        <v>7800000</v>
      </c>
      <c r="E151" s="14">
        <v>7800000</v>
      </c>
      <c r="F151" s="10"/>
      <c r="G151" s="10"/>
      <c r="H151" s="10"/>
      <c r="I151" s="9">
        <v>15255474</v>
      </c>
      <c r="J151" s="14">
        <v>15255474</v>
      </c>
      <c r="K151" s="10"/>
      <c r="L151" s="10"/>
      <c r="M151" s="11"/>
      <c r="O151" s="26"/>
      <c r="P151" s="26"/>
    </row>
    <row r="152" spans="1:16" x14ac:dyDescent="0.25">
      <c r="A152" s="113"/>
      <c r="B152" s="12" t="s">
        <v>6</v>
      </c>
      <c r="C152" s="13" t="s">
        <v>0</v>
      </c>
      <c r="D152" s="9">
        <v>9900000</v>
      </c>
      <c r="E152" s="14">
        <v>9900000</v>
      </c>
      <c r="F152" s="10"/>
      <c r="G152" s="10"/>
      <c r="H152" s="10"/>
      <c r="I152" s="9">
        <v>19362717</v>
      </c>
      <c r="J152" s="14">
        <v>19362717</v>
      </c>
      <c r="K152" s="10"/>
      <c r="L152" s="10"/>
      <c r="M152" s="11"/>
      <c r="O152" s="26"/>
      <c r="P152" s="26"/>
    </row>
    <row r="153" spans="1:16" x14ac:dyDescent="0.25">
      <c r="A153" s="112" t="s">
        <v>103</v>
      </c>
      <c r="B153" s="12" t="s">
        <v>1</v>
      </c>
      <c r="C153" s="13" t="s">
        <v>0</v>
      </c>
      <c r="D153" s="9">
        <v>15000000</v>
      </c>
      <c r="E153" s="14">
        <v>15000000</v>
      </c>
      <c r="F153" s="10"/>
      <c r="G153" s="10"/>
      <c r="H153" s="10"/>
      <c r="I153" s="9">
        <v>29337450</v>
      </c>
      <c r="J153" s="14">
        <v>29337450</v>
      </c>
      <c r="K153" s="10"/>
      <c r="L153" s="10"/>
      <c r="M153" s="11"/>
      <c r="O153" s="26"/>
      <c r="P153" s="26"/>
    </row>
    <row r="154" spans="1:16" x14ac:dyDescent="0.25">
      <c r="A154" s="113"/>
      <c r="B154" s="12" t="s">
        <v>3</v>
      </c>
      <c r="C154" s="13" t="s">
        <v>0</v>
      </c>
      <c r="D154" s="9">
        <v>5000000</v>
      </c>
      <c r="E154" s="14">
        <v>5000000</v>
      </c>
      <c r="F154" s="10"/>
      <c r="G154" s="10"/>
      <c r="H154" s="10"/>
      <c r="I154" s="9">
        <v>9779150</v>
      </c>
      <c r="J154" s="14">
        <v>9779150</v>
      </c>
      <c r="K154" s="10"/>
      <c r="L154" s="10"/>
      <c r="M154" s="11"/>
      <c r="O154" s="26"/>
      <c r="P154" s="26"/>
    </row>
    <row r="155" spans="1:16" x14ac:dyDescent="0.25">
      <c r="A155" s="113"/>
      <c r="B155" s="12" t="s">
        <v>4</v>
      </c>
      <c r="C155" s="13" t="s">
        <v>0</v>
      </c>
      <c r="D155" s="9">
        <v>7750000</v>
      </c>
      <c r="E155" s="14">
        <v>7750000</v>
      </c>
      <c r="F155" s="10"/>
      <c r="G155" s="10"/>
      <c r="H155" s="10"/>
      <c r="I155" s="9">
        <v>15157682.5</v>
      </c>
      <c r="J155" s="14">
        <v>15157682.5</v>
      </c>
      <c r="K155" s="10"/>
      <c r="L155" s="10"/>
      <c r="M155" s="11"/>
      <c r="O155" s="26"/>
      <c r="P155" s="26"/>
    </row>
    <row r="156" spans="1:16" x14ac:dyDescent="0.25">
      <c r="A156" s="113"/>
      <c r="B156" s="12" t="s">
        <v>5</v>
      </c>
      <c r="C156" s="13" t="s">
        <v>0</v>
      </c>
      <c r="D156" s="9">
        <v>4250000</v>
      </c>
      <c r="E156" s="14">
        <v>4250000</v>
      </c>
      <c r="F156" s="10"/>
      <c r="G156" s="10"/>
      <c r="H156" s="10"/>
      <c r="I156" s="9">
        <v>8312277.5</v>
      </c>
      <c r="J156" s="14">
        <v>8312277.5</v>
      </c>
      <c r="K156" s="10"/>
      <c r="L156" s="10"/>
      <c r="M156" s="11"/>
      <c r="O156" s="26"/>
      <c r="P156" s="26"/>
    </row>
    <row r="157" spans="1:16" x14ac:dyDescent="0.25">
      <c r="A157" s="112" t="s">
        <v>104</v>
      </c>
      <c r="B157" s="12" t="s">
        <v>1</v>
      </c>
      <c r="C157" s="13" t="s">
        <v>0</v>
      </c>
      <c r="D157" s="9">
        <v>26025641</v>
      </c>
      <c r="E157" s="14">
        <v>26025641</v>
      </c>
      <c r="F157" s="10"/>
      <c r="G157" s="10"/>
      <c r="H157" s="10"/>
      <c r="I157" s="9">
        <v>50901729.437030002</v>
      </c>
      <c r="J157" s="14">
        <v>50901729.437030002</v>
      </c>
      <c r="K157" s="10"/>
      <c r="L157" s="10"/>
      <c r="M157" s="11"/>
      <c r="O157" s="26"/>
      <c r="P157" s="26"/>
    </row>
    <row r="158" spans="1:16" x14ac:dyDescent="0.25">
      <c r="A158" s="113"/>
      <c r="B158" s="12" t="s">
        <v>3</v>
      </c>
      <c r="C158" s="13" t="s">
        <v>0</v>
      </c>
      <c r="D158" s="9">
        <v>40897435.899999999</v>
      </c>
      <c r="E158" s="14">
        <v>40897435.899999999</v>
      </c>
      <c r="F158" s="10"/>
      <c r="G158" s="10"/>
      <c r="H158" s="10"/>
      <c r="I158" s="9">
        <v>79988432.056297004</v>
      </c>
      <c r="J158" s="14">
        <v>79988432.056297004</v>
      </c>
      <c r="K158" s="10"/>
      <c r="L158" s="10"/>
      <c r="M158" s="11"/>
      <c r="O158" s="26"/>
      <c r="P158" s="26"/>
    </row>
    <row r="159" spans="1:16" x14ac:dyDescent="0.25">
      <c r="A159" s="113"/>
      <c r="B159" s="12" t="s">
        <v>4</v>
      </c>
      <c r="C159" s="13" t="s">
        <v>0</v>
      </c>
      <c r="D159" s="9">
        <v>58461538.450000003</v>
      </c>
      <c r="E159" s="14">
        <v>58461538.450000003</v>
      </c>
      <c r="F159" s="10"/>
      <c r="G159" s="10"/>
      <c r="H159" s="10"/>
      <c r="I159" s="9">
        <v>114340830.746664</v>
      </c>
      <c r="J159" s="14">
        <v>114340830.746664</v>
      </c>
      <c r="K159" s="10"/>
      <c r="L159" s="10"/>
      <c r="M159" s="11"/>
      <c r="O159" s="26"/>
      <c r="P159" s="26"/>
    </row>
    <row r="160" spans="1:16" x14ac:dyDescent="0.25">
      <c r="A160" s="112" t="s">
        <v>105</v>
      </c>
      <c r="B160" s="12" t="s">
        <v>1</v>
      </c>
      <c r="C160" s="13" t="s">
        <v>0</v>
      </c>
      <c r="D160" s="9">
        <v>32450000</v>
      </c>
      <c r="E160" s="14">
        <v>32450000</v>
      </c>
      <c r="F160" s="10"/>
      <c r="G160" s="10"/>
      <c r="H160" s="10"/>
      <c r="I160" s="9">
        <v>63466683.5</v>
      </c>
      <c r="J160" s="14">
        <v>63466683.5</v>
      </c>
      <c r="K160" s="10"/>
      <c r="L160" s="10"/>
      <c r="M160" s="11"/>
      <c r="O160" s="26"/>
      <c r="P160" s="26"/>
    </row>
    <row r="161" spans="1:16" x14ac:dyDescent="0.25">
      <c r="A161" s="113"/>
      <c r="B161" s="12" t="s">
        <v>3</v>
      </c>
      <c r="C161" s="13" t="s">
        <v>0</v>
      </c>
      <c r="D161" s="9">
        <v>21000000</v>
      </c>
      <c r="E161" s="14">
        <v>21000000</v>
      </c>
      <c r="F161" s="10"/>
      <c r="G161" s="10"/>
      <c r="H161" s="10"/>
      <c r="I161" s="9">
        <v>41072430</v>
      </c>
      <c r="J161" s="14">
        <v>41072430</v>
      </c>
      <c r="K161" s="10"/>
      <c r="L161" s="10"/>
      <c r="M161" s="11"/>
      <c r="O161" s="26"/>
      <c r="P161" s="26"/>
    </row>
    <row r="162" spans="1:16" x14ac:dyDescent="0.25">
      <c r="A162" s="113"/>
      <c r="B162" s="12" t="s">
        <v>4</v>
      </c>
      <c r="C162" s="13" t="s">
        <v>0</v>
      </c>
      <c r="D162" s="9">
        <v>23300000</v>
      </c>
      <c r="E162" s="14">
        <v>23300000</v>
      </c>
      <c r="F162" s="10"/>
      <c r="G162" s="10"/>
      <c r="H162" s="10"/>
      <c r="I162" s="9">
        <v>45570839</v>
      </c>
      <c r="J162" s="14">
        <v>45570839</v>
      </c>
      <c r="K162" s="10"/>
      <c r="L162" s="10"/>
      <c r="M162" s="11"/>
      <c r="O162" s="26"/>
      <c r="P162" s="26"/>
    </row>
    <row r="163" spans="1:16" x14ac:dyDescent="0.25">
      <c r="A163" s="113"/>
      <c r="B163" s="12" t="s">
        <v>5</v>
      </c>
      <c r="C163" s="13" t="s">
        <v>0</v>
      </c>
      <c r="D163" s="9">
        <v>18300000</v>
      </c>
      <c r="E163" s="14">
        <v>18300000</v>
      </c>
      <c r="F163" s="10"/>
      <c r="G163" s="10"/>
      <c r="H163" s="10"/>
      <c r="I163" s="9">
        <v>35791689</v>
      </c>
      <c r="J163" s="14">
        <v>35791689</v>
      </c>
      <c r="K163" s="10"/>
      <c r="L163" s="10"/>
      <c r="M163" s="11"/>
      <c r="O163" s="26"/>
      <c r="P163" s="26"/>
    </row>
    <row r="164" spans="1:16" x14ac:dyDescent="0.25">
      <c r="A164" s="113"/>
      <c r="B164" s="12" t="s">
        <v>6</v>
      </c>
      <c r="C164" s="13" t="s">
        <v>0</v>
      </c>
      <c r="D164" s="9">
        <v>18700000</v>
      </c>
      <c r="E164" s="14">
        <v>18700000</v>
      </c>
      <c r="F164" s="10"/>
      <c r="G164" s="10"/>
      <c r="H164" s="10"/>
      <c r="I164" s="9">
        <v>36574021</v>
      </c>
      <c r="J164" s="14">
        <v>36574021</v>
      </c>
      <c r="K164" s="10"/>
      <c r="L164" s="10"/>
      <c r="M164" s="11"/>
      <c r="O164" s="26"/>
      <c r="P164" s="26"/>
    </row>
    <row r="165" spans="1:16" x14ac:dyDescent="0.25">
      <c r="A165" s="113"/>
      <c r="B165" s="12" t="s">
        <v>9</v>
      </c>
      <c r="C165" s="13" t="s">
        <v>0</v>
      </c>
      <c r="D165" s="9">
        <v>26250000</v>
      </c>
      <c r="E165" s="14">
        <v>26250000</v>
      </c>
      <c r="F165" s="10"/>
      <c r="G165" s="10"/>
      <c r="H165" s="10"/>
      <c r="I165" s="9">
        <v>51340537.5</v>
      </c>
      <c r="J165" s="14">
        <v>51340537.5</v>
      </c>
      <c r="K165" s="10"/>
      <c r="L165" s="10"/>
      <c r="M165" s="11"/>
      <c r="O165" s="26"/>
      <c r="P165" s="26"/>
    </row>
    <row r="166" spans="1:16" x14ac:dyDescent="0.25">
      <c r="A166" s="112" t="s">
        <v>106</v>
      </c>
      <c r="B166" s="12" t="s">
        <v>1</v>
      </c>
      <c r="C166" s="13" t="s">
        <v>0</v>
      </c>
      <c r="D166" s="9">
        <v>0</v>
      </c>
      <c r="E166" s="10"/>
      <c r="F166" s="14">
        <v>0</v>
      </c>
      <c r="G166" s="10"/>
      <c r="H166" s="10"/>
      <c r="I166" s="9">
        <v>0</v>
      </c>
      <c r="J166" s="10"/>
      <c r="K166" s="14">
        <v>0</v>
      </c>
      <c r="L166" s="10"/>
      <c r="M166" s="11"/>
      <c r="O166" s="26"/>
      <c r="P166" s="26"/>
    </row>
    <row r="167" spans="1:16" x14ac:dyDescent="0.25">
      <c r="A167" s="113"/>
      <c r="B167" s="12" t="s">
        <v>3</v>
      </c>
      <c r="C167" s="13" t="s">
        <v>0</v>
      </c>
      <c r="D167" s="9">
        <v>0</v>
      </c>
      <c r="E167" s="10"/>
      <c r="F167" s="14">
        <v>0</v>
      </c>
      <c r="G167" s="10"/>
      <c r="H167" s="10"/>
      <c r="I167" s="9">
        <v>0</v>
      </c>
      <c r="J167" s="10"/>
      <c r="K167" s="14">
        <v>0</v>
      </c>
      <c r="L167" s="10"/>
      <c r="M167" s="11"/>
      <c r="O167" s="26"/>
      <c r="P167" s="26"/>
    </row>
    <row r="168" spans="1:16" x14ac:dyDescent="0.25">
      <c r="A168" s="113"/>
      <c r="B168" s="12" t="s">
        <v>4</v>
      </c>
      <c r="C168" s="13" t="s">
        <v>0</v>
      </c>
      <c r="D168" s="9">
        <v>1201535.98</v>
      </c>
      <c r="E168" s="10"/>
      <c r="F168" s="14">
        <v>1201535.98</v>
      </c>
      <c r="G168" s="10"/>
      <c r="H168" s="10"/>
      <c r="I168" s="9">
        <v>2350000.1157634002</v>
      </c>
      <c r="J168" s="10"/>
      <c r="K168" s="14">
        <v>2350000.1157634002</v>
      </c>
      <c r="L168" s="10"/>
      <c r="M168" s="11"/>
      <c r="O168" s="26"/>
      <c r="P168" s="26"/>
    </row>
    <row r="169" spans="1:16" x14ac:dyDescent="0.25">
      <c r="A169" s="113"/>
      <c r="B169" s="12" t="s">
        <v>5</v>
      </c>
      <c r="C169" s="13" t="s">
        <v>0</v>
      </c>
      <c r="D169" s="9">
        <v>0</v>
      </c>
      <c r="E169" s="10"/>
      <c r="F169" s="14">
        <v>0</v>
      </c>
      <c r="G169" s="10"/>
      <c r="H169" s="10"/>
      <c r="I169" s="9">
        <v>0</v>
      </c>
      <c r="J169" s="10"/>
      <c r="K169" s="14">
        <v>0</v>
      </c>
      <c r="L169" s="10"/>
      <c r="M169" s="11"/>
      <c r="O169" s="26"/>
      <c r="P169" s="26"/>
    </row>
    <row r="170" spans="1:16" x14ac:dyDescent="0.25">
      <c r="A170" s="113"/>
      <c r="B170" s="12" t="s">
        <v>6</v>
      </c>
      <c r="C170" s="13" t="s">
        <v>0</v>
      </c>
      <c r="D170" s="9">
        <v>0</v>
      </c>
      <c r="E170" s="10"/>
      <c r="F170" s="14">
        <v>0</v>
      </c>
      <c r="G170" s="10"/>
      <c r="H170" s="10"/>
      <c r="I170" s="9">
        <v>0</v>
      </c>
      <c r="J170" s="10"/>
      <c r="K170" s="14">
        <v>0</v>
      </c>
      <c r="L170" s="10"/>
      <c r="M170" s="11"/>
      <c r="O170" s="26"/>
      <c r="P170" s="26"/>
    </row>
    <row r="171" spans="1:16" x14ac:dyDescent="0.25">
      <c r="A171" s="113"/>
      <c r="B171" s="12" t="s">
        <v>9</v>
      </c>
      <c r="C171" s="13" t="s">
        <v>0</v>
      </c>
      <c r="D171" s="9">
        <v>462411.17</v>
      </c>
      <c r="E171" s="10"/>
      <c r="F171" s="14">
        <v>462411.17</v>
      </c>
      <c r="G171" s="10"/>
      <c r="H171" s="10"/>
      <c r="I171" s="9">
        <v>904397.63862109999</v>
      </c>
      <c r="J171" s="10"/>
      <c r="K171" s="14">
        <v>904397.63862109999</v>
      </c>
      <c r="L171" s="10"/>
      <c r="M171" s="11"/>
      <c r="O171" s="26"/>
      <c r="P171" s="26"/>
    </row>
    <row r="172" spans="1:16" x14ac:dyDescent="0.25">
      <c r="A172" s="113"/>
      <c r="B172" s="12" t="s">
        <v>10</v>
      </c>
      <c r="C172" s="13" t="s">
        <v>0</v>
      </c>
      <c r="D172" s="9">
        <v>0</v>
      </c>
      <c r="E172" s="10"/>
      <c r="F172" s="14">
        <v>0</v>
      </c>
      <c r="G172" s="10"/>
      <c r="H172" s="10"/>
      <c r="I172" s="9">
        <v>0</v>
      </c>
      <c r="J172" s="10"/>
      <c r="K172" s="14">
        <v>0</v>
      </c>
      <c r="L172" s="10"/>
      <c r="M172" s="11"/>
      <c r="O172" s="26"/>
      <c r="P172" s="26"/>
    </row>
    <row r="173" spans="1:16" x14ac:dyDescent="0.25">
      <c r="A173" s="112" t="s">
        <v>107</v>
      </c>
      <c r="B173" s="12" t="s">
        <v>1</v>
      </c>
      <c r="C173" s="13" t="s">
        <v>0</v>
      </c>
      <c r="D173" s="9">
        <v>6000000</v>
      </c>
      <c r="E173" s="10"/>
      <c r="F173" s="14">
        <v>6000000</v>
      </c>
      <c r="G173" s="10"/>
      <c r="H173" s="10"/>
      <c r="I173" s="9">
        <v>11734980</v>
      </c>
      <c r="J173" s="10"/>
      <c r="K173" s="14">
        <v>11734980</v>
      </c>
      <c r="L173" s="10"/>
      <c r="M173" s="11"/>
      <c r="O173" s="26"/>
      <c r="P173" s="26"/>
    </row>
    <row r="174" spans="1:16" x14ac:dyDescent="0.25">
      <c r="A174" s="113"/>
      <c r="B174" s="12" t="s">
        <v>3</v>
      </c>
      <c r="C174" s="13" t="s">
        <v>0</v>
      </c>
      <c r="D174" s="9">
        <v>6000000</v>
      </c>
      <c r="E174" s="10"/>
      <c r="F174" s="14">
        <v>6000000</v>
      </c>
      <c r="G174" s="10"/>
      <c r="H174" s="10"/>
      <c r="I174" s="9">
        <v>11734980</v>
      </c>
      <c r="J174" s="10"/>
      <c r="K174" s="14">
        <v>11734980</v>
      </c>
      <c r="L174" s="10"/>
      <c r="M174" s="11"/>
      <c r="O174" s="26"/>
      <c r="P174" s="26"/>
    </row>
    <row r="175" spans="1:16" x14ac:dyDescent="0.25">
      <c r="A175" s="112" t="s">
        <v>108</v>
      </c>
      <c r="B175" s="12" t="s">
        <v>1</v>
      </c>
      <c r="C175" s="13" t="s">
        <v>0</v>
      </c>
      <c r="D175" s="9">
        <v>8666666.6799999997</v>
      </c>
      <c r="E175" s="14">
        <v>8666666.6799999997</v>
      </c>
      <c r="F175" s="10"/>
      <c r="G175" s="10"/>
      <c r="H175" s="10"/>
      <c r="I175" s="9">
        <v>16950526.6927444</v>
      </c>
      <c r="J175" s="14">
        <v>16950526.6927444</v>
      </c>
      <c r="K175" s="10"/>
      <c r="L175" s="10"/>
      <c r="M175" s="11"/>
      <c r="O175" s="26"/>
      <c r="P175" s="26"/>
    </row>
    <row r="176" spans="1:16" x14ac:dyDescent="0.25">
      <c r="A176" s="113"/>
      <c r="B176" s="12" t="s">
        <v>3</v>
      </c>
      <c r="C176" s="13" t="s">
        <v>0</v>
      </c>
      <c r="D176" s="9">
        <v>4930000</v>
      </c>
      <c r="E176" s="14">
        <v>4930000</v>
      </c>
      <c r="F176" s="10"/>
      <c r="G176" s="10"/>
      <c r="H176" s="10"/>
      <c r="I176" s="9">
        <v>9642241.9000000004</v>
      </c>
      <c r="J176" s="14">
        <v>9642241.9000000004</v>
      </c>
      <c r="K176" s="10"/>
      <c r="L176" s="10"/>
      <c r="M176" s="11"/>
      <c r="O176" s="26"/>
      <c r="P176" s="26"/>
    </row>
    <row r="177" spans="1:16" x14ac:dyDescent="0.25">
      <c r="A177" s="113"/>
      <c r="B177" s="12" t="s">
        <v>4</v>
      </c>
      <c r="C177" s="13" t="s">
        <v>0</v>
      </c>
      <c r="D177" s="9">
        <v>8500000</v>
      </c>
      <c r="E177" s="14">
        <v>8500000</v>
      </c>
      <c r="F177" s="10"/>
      <c r="G177" s="10"/>
      <c r="H177" s="10"/>
      <c r="I177" s="9">
        <v>16624555</v>
      </c>
      <c r="J177" s="14">
        <v>16624555</v>
      </c>
      <c r="K177" s="10"/>
      <c r="L177" s="10"/>
      <c r="M177" s="11"/>
      <c r="O177" s="26"/>
      <c r="P177" s="26"/>
    </row>
    <row r="178" spans="1:16" x14ac:dyDescent="0.25">
      <c r="A178" s="113"/>
      <c r="B178" s="12" t="s">
        <v>5</v>
      </c>
      <c r="C178" s="13" t="s">
        <v>0</v>
      </c>
      <c r="D178" s="9">
        <v>9500000</v>
      </c>
      <c r="E178" s="14">
        <v>9500000</v>
      </c>
      <c r="F178" s="10"/>
      <c r="G178" s="10"/>
      <c r="H178" s="10"/>
      <c r="I178" s="9">
        <v>18580385</v>
      </c>
      <c r="J178" s="14">
        <v>18580385</v>
      </c>
      <c r="K178" s="10"/>
      <c r="L178" s="10"/>
      <c r="M178" s="11"/>
      <c r="O178" s="26"/>
      <c r="P178" s="26"/>
    </row>
    <row r="179" spans="1:16" x14ac:dyDescent="0.25">
      <c r="A179" s="113"/>
      <c r="B179" s="12" t="s">
        <v>6</v>
      </c>
      <c r="C179" s="13" t="s">
        <v>0</v>
      </c>
      <c r="D179" s="9">
        <v>9600000</v>
      </c>
      <c r="E179" s="14">
        <v>9600000</v>
      </c>
      <c r="F179" s="10"/>
      <c r="G179" s="10"/>
      <c r="H179" s="10"/>
      <c r="I179" s="9">
        <v>18775968</v>
      </c>
      <c r="J179" s="14">
        <v>18775968</v>
      </c>
      <c r="K179" s="10"/>
      <c r="L179" s="10"/>
      <c r="M179" s="11"/>
      <c r="O179" s="26"/>
      <c r="P179" s="26"/>
    </row>
    <row r="180" spans="1:16" x14ac:dyDescent="0.25">
      <c r="A180" s="113"/>
      <c r="B180" s="12" t="s">
        <v>9</v>
      </c>
      <c r="C180" s="13" t="s">
        <v>0</v>
      </c>
      <c r="D180" s="9">
        <v>7300000</v>
      </c>
      <c r="E180" s="14">
        <v>7300000</v>
      </c>
      <c r="F180" s="10"/>
      <c r="G180" s="10"/>
      <c r="H180" s="10"/>
      <c r="I180" s="9">
        <v>14277559</v>
      </c>
      <c r="J180" s="14">
        <v>14277559</v>
      </c>
      <c r="K180" s="10"/>
      <c r="L180" s="10"/>
      <c r="M180" s="11"/>
      <c r="O180" s="26"/>
      <c r="P180" s="26"/>
    </row>
    <row r="181" spans="1:16" x14ac:dyDescent="0.25">
      <c r="A181" s="112" t="s">
        <v>109</v>
      </c>
      <c r="B181" s="12" t="s">
        <v>1</v>
      </c>
      <c r="C181" s="13" t="s">
        <v>0</v>
      </c>
      <c r="D181" s="9">
        <v>2105263.1</v>
      </c>
      <c r="E181" s="10"/>
      <c r="F181" s="14">
        <v>2105263.1</v>
      </c>
      <c r="G181" s="10"/>
      <c r="H181" s="10"/>
      <c r="I181" s="9">
        <v>4117536.728873</v>
      </c>
      <c r="J181" s="10"/>
      <c r="K181" s="14">
        <v>4117536.728873</v>
      </c>
      <c r="L181" s="10"/>
      <c r="M181" s="11"/>
      <c r="O181" s="26"/>
      <c r="P181" s="26"/>
    </row>
    <row r="182" spans="1:16" x14ac:dyDescent="0.25">
      <c r="A182" s="113"/>
      <c r="B182" s="12" t="s">
        <v>3</v>
      </c>
      <c r="C182" s="13" t="s">
        <v>0</v>
      </c>
      <c r="D182" s="9">
        <v>8421052.6199999992</v>
      </c>
      <c r="E182" s="10"/>
      <c r="F182" s="14">
        <v>8421052.6199999992</v>
      </c>
      <c r="G182" s="10"/>
      <c r="H182" s="10"/>
      <c r="I182" s="9">
        <v>16470147.3457746</v>
      </c>
      <c r="J182" s="10"/>
      <c r="K182" s="14">
        <v>16470147.3457746</v>
      </c>
      <c r="L182" s="10"/>
      <c r="M182" s="11"/>
      <c r="O182" s="26"/>
      <c r="P182" s="26"/>
    </row>
    <row r="183" spans="1:16" x14ac:dyDescent="0.25">
      <c r="A183" s="113"/>
      <c r="B183" s="12" t="s">
        <v>4</v>
      </c>
      <c r="C183" s="13" t="s">
        <v>0</v>
      </c>
      <c r="D183" s="9">
        <v>3368421.01</v>
      </c>
      <c r="E183" s="10"/>
      <c r="F183" s="14">
        <v>3368421.01</v>
      </c>
      <c r="G183" s="10"/>
      <c r="H183" s="10"/>
      <c r="I183" s="9">
        <v>6588058.8639882999</v>
      </c>
      <c r="J183" s="10"/>
      <c r="K183" s="14">
        <v>6588058.8639882999</v>
      </c>
      <c r="L183" s="10"/>
      <c r="M183" s="11"/>
      <c r="O183" s="26"/>
      <c r="P183" s="26"/>
    </row>
    <row r="184" spans="1:16" x14ac:dyDescent="0.25">
      <c r="A184" s="113"/>
      <c r="B184" s="12" t="s">
        <v>5</v>
      </c>
      <c r="C184" s="13" t="s">
        <v>0</v>
      </c>
      <c r="D184" s="9">
        <v>7157894.7599999998</v>
      </c>
      <c r="E184" s="10"/>
      <c r="F184" s="14">
        <v>7157894.7599999998</v>
      </c>
      <c r="G184" s="10"/>
      <c r="H184" s="10"/>
      <c r="I184" s="9">
        <v>13999625.308450799</v>
      </c>
      <c r="J184" s="10"/>
      <c r="K184" s="14">
        <v>13999625.308450799</v>
      </c>
      <c r="L184" s="10"/>
      <c r="M184" s="11"/>
      <c r="O184" s="26"/>
      <c r="P184" s="26"/>
    </row>
    <row r="185" spans="1:16" x14ac:dyDescent="0.25">
      <c r="A185" s="113"/>
      <c r="B185" s="12" t="s">
        <v>6</v>
      </c>
      <c r="C185" s="13" t="s">
        <v>0</v>
      </c>
      <c r="D185" s="9">
        <v>6315789.5199999996</v>
      </c>
      <c r="E185" s="10"/>
      <c r="F185" s="14">
        <v>6315789.5199999996</v>
      </c>
      <c r="G185" s="10"/>
      <c r="H185" s="10"/>
      <c r="I185" s="9">
        <v>12352610.616901601</v>
      </c>
      <c r="J185" s="10"/>
      <c r="K185" s="14">
        <v>12352610.616901601</v>
      </c>
      <c r="L185" s="10"/>
      <c r="M185" s="11"/>
      <c r="O185" s="26"/>
      <c r="P185" s="26"/>
    </row>
    <row r="186" spans="1:16" x14ac:dyDescent="0.25">
      <c r="A186" s="112" t="s">
        <v>110</v>
      </c>
      <c r="B186" s="12" t="s">
        <v>1</v>
      </c>
      <c r="C186" s="13" t="s">
        <v>0</v>
      </c>
      <c r="D186" s="9">
        <v>15000000</v>
      </c>
      <c r="E186" s="14">
        <v>15000000</v>
      </c>
      <c r="F186" s="10"/>
      <c r="G186" s="10"/>
      <c r="H186" s="10"/>
      <c r="I186" s="9">
        <v>29337450</v>
      </c>
      <c r="J186" s="14">
        <v>29337450</v>
      </c>
      <c r="K186" s="10"/>
      <c r="L186" s="10"/>
      <c r="M186" s="11"/>
      <c r="O186" s="26"/>
      <c r="P186" s="26"/>
    </row>
    <row r="187" spans="1:16" x14ac:dyDescent="0.25">
      <c r="A187" s="113"/>
      <c r="B187" s="12" t="s">
        <v>3</v>
      </c>
      <c r="C187" s="13" t="s">
        <v>0</v>
      </c>
      <c r="D187" s="9">
        <v>25000000</v>
      </c>
      <c r="E187" s="14">
        <v>25000000</v>
      </c>
      <c r="F187" s="10"/>
      <c r="G187" s="10"/>
      <c r="H187" s="10"/>
      <c r="I187" s="9">
        <v>48895750</v>
      </c>
      <c r="J187" s="14">
        <v>48895750</v>
      </c>
      <c r="K187" s="10"/>
      <c r="L187" s="10"/>
      <c r="M187" s="11"/>
      <c r="O187" s="26"/>
      <c r="P187" s="26"/>
    </row>
    <row r="188" spans="1:16" x14ac:dyDescent="0.25">
      <c r="A188" s="112" t="s">
        <v>111</v>
      </c>
      <c r="B188" s="12" t="s">
        <v>3</v>
      </c>
      <c r="C188" s="13" t="s">
        <v>0</v>
      </c>
      <c r="D188" s="9">
        <v>7894.68</v>
      </c>
      <c r="E188" s="10"/>
      <c r="F188" s="14">
        <v>7894.68</v>
      </c>
      <c r="G188" s="10"/>
      <c r="H188" s="10"/>
      <c r="I188" s="9">
        <v>15440.651984399999</v>
      </c>
      <c r="J188" s="10"/>
      <c r="K188" s="14">
        <v>15440.651984399999</v>
      </c>
      <c r="L188" s="10"/>
      <c r="M188" s="11"/>
      <c r="O188" s="26"/>
      <c r="P188" s="26"/>
    </row>
    <row r="189" spans="1:16" x14ac:dyDescent="0.25">
      <c r="A189" s="113"/>
      <c r="B189" s="12" t="s">
        <v>4</v>
      </c>
      <c r="C189" s="13" t="s">
        <v>0</v>
      </c>
      <c r="D189" s="9">
        <v>78947.520000000004</v>
      </c>
      <c r="E189" s="10"/>
      <c r="F189" s="14">
        <v>78947.520000000004</v>
      </c>
      <c r="G189" s="10"/>
      <c r="H189" s="10"/>
      <c r="I189" s="9">
        <v>154407.92804160001</v>
      </c>
      <c r="J189" s="10"/>
      <c r="K189" s="14">
        <v>154407.92804160001</v>
      </c>
      <c r="L189" s="10"/>
      <c r="M189" s="11"/>
      <c r="O189" s="26"/>
      <c r="P189" s="26"/>
    </row>
    <row r="190" spans="1:16" x14ac:dyDescent="0.25">
      <c r="A190" s="113"/>
      <c r="B190" s="12" t="s">
        <v>5</v>
      </c>
      <c r="C190" s="13" t="s">
        <v>0</v>
      </c>
      <c r="D190" s="9">
        <v>78947.520000000004</v>
      </c>
      <c r="E190" s="10"/>
      <c r="F190" s="14">
        <v>78947.520000000004</v>
      </c>
      <c r="G190" s="10"/>
      <c r="H190" s="10"/>
      <c r="I190" s="9">
        <v>154407.92804160001</v>
      </c>
      <c r="J190" s="10"/>
      <c r="K190" s="14">
        <v>154407.92804160001</v>
      </c>
      <c r="L190" s="10"/>
      <c r="M190" s="11"/>
      <c r="O190" s="26"/>
      <c r="P190" s="26"/>
    </row>
    <row r="191" spans="1:16" x14ac:dyDescent="0.25">
      <c r="A191" s="113"/>
      <c r="B191" s="12" t="s">
        <v>6</v>
      </c>
      <c r="C191" s="13" t="s">
        <v>0</v>
      </c>
      <c r="D191" s="9">
        <v>263157.8</v>
      </c>
      <c r="E191" s="10"/>
      <c r="F191" s="14">
        <v>263157.8</v>
      </c>
      <c r="G191" s="10"/>
      <c r="H191" s="10"/>
      <c r="I191" s="9">
        <v>514691.91997400002</v>
      </c>
      <c r="J191" s="10"/>
      <c r="K191" s="14">
        <v>514691.91997400002</v>
      </c>
      <c r="L191" s="10"/>
      <c r="M191" s="11"/>
      <c r="O191" s="26"/>
      <c r="P191" s="26"/>
    </row>
    <row r="192" spans="1:16" x14ac:dyDescent="0.25">
      <c r="A192" s="113"/>
      <c r="B192" s="12" t="s">
        <v>9</v>
      </c>
      <c r="C192" s="13" t="s">
        <v>0</v>
      </c>
      <c r="D192" s="9">
        <v>263157.8</v>
      </c>
      <c r="E192" s="10"/>
      <c r="F192" s="14">
        <v>263157.8</v>
      </c>
      <c r="G192" s="10"/>
      <c r="H192" s="10"/>
      <c r="I192" s="9">
        <v>514691.91997400002</v>
      </c>
      <c r="J192" s="10"/>
      <c r="K192" s="14">
        <v>514691.91997400002</v>
      </c>
      <c r="L192" s="10"/>
      <c r="M192" s="11"/>
      <c r="O192" s="26"/>
      <c r="P192" s="26"/>
    </row>
    <row r="193" spans="1:16" x14ac:dyDescent="0.25">
      <c r="A193" s="113"/>
      <c r="B193" s="12" t="s">
        <v>10</v>
      </c>
      <c r="C193" s="13" t="s">
        <v>0</v>
      </c>
      <c r="D193" s="9">
        <v>360526.23</v>
      </c>
      <c r="E193" s="10"/>
      <c r="F193" s="14">
        <v>360526.23</v>
      </c>
      <c r="G193" s="10"/>
      <c r="H193" s="10"/>
      <c r="I193" s="9">
        <v>705128.01642090001</v>
      </c>
      <c r="J193" s="10"/>
      <c r="K193" s="14">
        <v>705128.01642090001</v>
      </c>
      <c r="L193" s="10"/>
      <c r="M193" s="11"/>
      <c r="O193" s="26"/>
      <c r="P193" s="26"/>
    </row>
    <row r="194" spans="1:16" x14ac:dyDescent="0.25">
      <c r="A194" s="113"/>
      <c r="B194" s="12" t="s">
        <v>11</v>
      </c>
      <c r="C194" s="13" t="s">
        <v>0</v>
      </c>
      <c r="D194" s="9">
        <v>263157.8</v>
      </c>
      <c r="E194" s="14">
        <v>263157.8</v>
      </c>
      <c r="F194" s="10"/>
      <c r="G194" s="10"/>
      <c r="H194" s="10"/>
      <c r="I194" s="9">
        <v>514691.91997400002</v>
      </c>
      <c r="J194" s="14">
        <v>514691.91997400002</v>
      </c>
      <c r="K194" s="10"/>
      <c r="L194" s="10"/>
      <c r="M194" s="11"/>
      <c r="O194" s="26"/>
      <c r="P194" s="26"/>
    </row>
    <row r="195" spans="1:16" x14ac:dyDescent="0.25">
      <c r="A195" s="113"/>
      <c r="B195" s="12" t="s">
        <v>12</v>
      </c>
      <c r="C195" s="13" t="s">
        <v>0</v>
      </c>
      <c r="D195" s="9">
        <v>1292400</v>
      </c>
      <c r="E195" s="14">
        <v>1292400</v>
      </c>
      <c r="F195" s="10"/>
      <c r="G195" s="10"/>
      <c r="H195" s="10"/>
      <c r="I195" s="9">
        <v>2527714.6919999998</v>
      </c>
      <c r="J195" s="14">
        <v>2527714.6919999998</v>
      </c>
      <c r="K195" s="10"/>
      <c r="L195" s="10"/>
      <c r="M195" s="11"/>
      <c r="O195" s="26"/>
      <c r="P195" s="26"/>
    </row>
    <row r="196" spans="1:16" x14ac:dyDescent="0.25">
      <c r="A196" s="113"/>
      <c r="B196" s="12" t="s">
        <v>13</v>
      </c>
      <c r="C196" s="13" t="s">
        <v>0</v>
      </c>
      <c r="D196" s="9">
        <v>526961.98</v>
      </c>
      <c r="E196" s="14">
        <v>526961.98</v>
      </c>
      <c r="F196" s="10"/>
      <c r="G196" s="10"/>
      <c r="H196" s="10"/>
      <c r="I196" s="9">
        <v>1030648.0493434001</v>
      </c>
      <c r="J196" s="14">
        <v>1030648.0493434001</v>
      </c>
      <c r="K196" s="10"/>
      <c r="L196" s="10"/>
      <c r="M196" s="11"/>
      <c r="O196" s="26"/>
      <c r="P196" s="26"/>
    </row>
    <row r="197" spans="1:16" x14ac:dyDescent="0.25">
      <c r="A197" s="112" t="s">
        <v>112</v>
      </c>
      <c r="B197" s="12" t="s">
        <v>1</v>
      </c>
      <c r="C197" s="13" t="s">
        <v>0</v>
      </c>
      <c r="D197" s="9">
        <v>676541.69</v>
      </c>
      <c r="E197" s="14">
        <v>676541.69</v>
      </c>
      <c r="F197" s="10"/>
      <c r="G197" s="10"/>
      <c r="H197" s="10"/>
      <c r="I197" s="9">
        <v>1323200.5335527</v>
      </c>
      <c r="J197" s="14">
        <v>1323200.5335527</v>
      </c>
      <c r="K197" s="10"/>
      <c r="L197" s="10"/>
      <c r="M197" s="11"/>
      <c r="O197" s="26"/>
      <c r="P197" s="26"/>
    </row>
    <row r="198" spans="1:16" x14ac:dyDescent="0.25">
      <c r="A198" s="113"/>
      <c r="B198" s="12" t="s">
        <v>3</v>
      </c>
      <c r="C198" s="13" t="s">
        <v>0</v>
      </c>
      <c r="D198" s="9">
        <v>1200000</v>
      </c>
      <c r="E198" s="14">
        <v>1200000</v>
      </c>
      <c r="F198" s="10"/>
      <c r="G198" s="10"/>
      <c r="H198" s="10"/>
      <c r="I198" s="9">
        <v>2346996</v>
      </c>
      <c r="J198" s="14">
        <v>2346996</v>
      </c>
      <c r="K198" s="10"/>
      <c r="L198" s="10"/>
      <c r="M198" s="11"/>
      <c r="O198" s="26"/>
      <c r="P198" s="26"/>
    </row>
    <row r="199" spans="1:16" x14ac:dyDescent="0.25">
      <c r="A199" s="113"/>
      <c r="B199" s="12" t="s">
        <v>4</v>
      </c>
      <c r="C199" s="13" t="s">
        <v>0</v>
      </c>
      <c r="D199" s="9">
        <v>1680000</v>
      </c>
      <c r="E199" s="14">
        <v>1680000</v>
      </c>
      <c r="F199" s="10"/>
      <c r="G199" s="10"/>
      <c r="H199" s="10"/>
      <c r="I199" s="9">
        <v>3285794.4</v>
      </c>
      <c r="J199" s="14">
        <v>3285794.4</v>
      </c>
      <c r="K199" s="10"/>
      <c r="L199" s="10"/>
      <c r="M199" s="11"/>
      <c r="O199" s="26"/>
      <c r="P199" s="26"/>
    </row>
    <row r="200" spans="1:16" x14ac:dyDescent="0.25">
      <c r="A200" s="113"/>
      <c r="B200" s="12" t="s">
        <v>5</v>
      </c>
      <c r="C200" s="13" t="s">
        <v>0</v>
      </c>
      <c r="D200" s="9">
        <v>1260000</v>
      </c>
      <c r="E200" s="14">
        <v>1260000</v>
      </c>
      <c r="F200" s="10"/>
      <c r="G200" s="10"/>
      <c r="H200" s="10"/>
      <c r="I200" s="9">
        <v>2464345.7999999998</v>
      </c>
      <c r="J200" s="14">
        <v>2464345.7999999998</v>
      </c>
      <c r="K200" s="10"/>
      <c r="L200" s="10"/>
      <c r="M200" s="11"/>
      <c r="O200" s="26"/>
      <c r="P200" s="26"/>
    </row>
    <row r="201" spans="1:16" x14ac:dyDescent="0.25">
      <c r="A201" s="113"/>
      <c r="B201" s="12" t="s">
        <v>6</v>
      </c>
      <c r="C201" s="13" t="s">
        <v>0</v>
      </c>
      <c r="D201" s="9">
        <v>2880000</v>
      </c>
      <c r="E201" s="14">
        <v>2880000</v>
      </c>
      <c r="F201" s="10"/>
      <c r="G201" s="10"/>
      <c r="H201" s="10"/>
      <c r="I201" s="9">
        <v>5632790.4000000004</v>
      </c>
      <c r="J201" s="14">
        <v>5632790.4000000004</v>
      </c>
      <c r="K201" s="10"/>
      <c r="L201" s="10"/>
      <c r="M201" s="11"/>
      <c r="O201" s="26"/>
      <c r="P201" s="26"/>
    </row>
    <row r="202" spans="1:16" x14ac:dyDescent="0.25">
      <c r="A202" s="113"/>
      <c r="B202" s="12" t="s">
        <v>9</v>
      </c>
      <c r="C202" s="13" t="s">
        <v>0</v>
      </c>
      <c r="D202" s="9">
        <v>6600000</v>
      </c>
      <c r="E202" s="14">
        <v>6600000</v>
      </c>
      <c r="F202" s="10"/>
      <c r="G202" s="10"/>
      <c r="H202" s="10"/>
      <c r="I202" s="9">
        <v>12908478</v>
      </c>
      <c r="J202" s="14">
        <v>12908478</v>
      </c>
      <c r="K202" s="10"/>
      <c r="L202" s="10"/>
      <c r="M202" s="11"/>
      <c r="O202" s="26"/>
      <c r="P202" s="26"/>
    </row>
    <row r="203" spans="1:16" x14ac:dyDescent="0.25">
      <c r="A203" s="113"/>
      <c r="B203" s="12" t="s">
        <v>10</v>
      </c>
      <c r="C203" s="13" t="s">
        <v>0</v>
      </c>
      <c r="D203" s="9">
        <v>3520000</v>
      </c>
      <c r="E203" s="14">
        <v>3520000</v>
      </c>
      <c r="F203" s="10"/>
      <c r="G203" s="10"/>
      <c r="H203" s="10"/>
      <c r="I203" s="9">
        <v>6884521.5999999996</v>
      </c>
      <c r="J203" s="14">
        <v>6884521.5999999996</v>
      </c>
      <c r="K203" s="10"/>
      <c r="L203" s="10"/>
      <c r="M203" s="11"/>
      <c r="O203" s="26"/>
      <c r="P203" s="26"/>
    </row>
    <row r="204" spans="1:16" x14ac:dyDescent="0.25">
      <c r="A204" s="112" t="s">
        <v>113</v>
      </c>
      <c r="B204" s="12" t="s">
        <v>1</v>
      </c>
      <c r="C204" s="13" t="s">
        <v>0</v>
      </c>
      <c r="D204" s="9">
        <v>300000</v>
      </c>
      <c r="E204" s="10"/>
      <c r="F204" s="14">
        <v>300000</v>
      </c>
      <c r="G204" s="10"/>
      <c r="H204" s="10"/>
      <c r="I204" s="9">
        <v>586749</v>
      </c>
      <c r="J204" s="10"/>
      <c r="K204" s="14">
        <v>586749</v>
      </c>
      <c r="L204" s="10"/>
      <c r="M204" s="11"/>
      <c r="O204" s="26"/>
      <c r="P204" s="26"/>
    </row>
    <row r="205" spans="1:16" x14ac:dyDescent="0.25">
      <c r="A205" s="113"/>
      <c r="B205" s="12" t="s">
        <v>3</v>
      </c>
      <c r="C205" s="13" t="s">
        <v>0</v>
      </c>
      <c r="D205" s="9">
        <v>1700000</v>
      </c>
      <c r="E205" s="10"/>
      <c r="F205" s="14">
        <v>1700000</v>
      </c>
      <c r="G205" s="10"/>
      <c r="H205" s="10"/>
      <c r="I205" s="9">
        <v>3324911</v>
      </c>
      <c r="J205" s="10"/>
      <c r="K205" s="14">
        <v>3324911</v>
      </c>
      <c r="L205" s="10"/>
      <c r="M205" s="11"/>
      <c r="O205" s="26"/>
      <c r="P205" s="26"/>
    </row>
    <row r="206" spans="1:16" x14ac:dyDescent="0.25">
      <c r="A206" s="113"/>
      <c r="B206" s="12" t="s">
        <v>4</v>
      </c>
      <c r="C206" s="13" t="s">
        <v>0</v>
      </c>
      <c r="D206" s="9">
        <v>1680000</v>
      </c>
      <c r="E206" s="10"/>
      <c r="F206" s="14">
        <v>1680000</v>
      </c>
      <c r="G206" s="10"/>
      <c r="H206" s="10"/>
      <c r="I206" s="9">
        <v>3285794.4</v>
      </c>
      <c r="J206" s="10"/>
      <c r="K206" s="14">
        <v>3285794.4</v>
      </c>
      <c r="L206" s="10"/>
      <c r="M206" s="11"/>
      <c r="O206" s="26"/>
      <c r="P206" s="26"/>
    </row>
    <row r="207" spans="1:16" x14ac:dyDescent="0.25">
      <c r="A207" s="113"/>
      <c r="B207" s="12" t="s">
        <v>5</v>
      </c>
      <c r="C207" s="13" t="s">
        <v>0</v>
      </c>
      <c r="D207" s="9">
        <v>2520000</v>
      </c>
      <c r="E207" s="10"/>
      <c r="F207" s="14">
        <v>2520000</v>
      </c>
      <c r="G207" s="10"/>
      <c r="H207" s="10"/>
      <c r="I207" s="9">
        <v>4928691.5999999996</v>
      </c>
      <c r="J207" s="10"/>
      <c r="K207" s="14">
        <v>4928691.5999999996</v>
      </c>
      <c r="L207" s="10"/>
      <c r="M207" s="11"/>
      <c r="O207" s="26"/>
      <c r="P207" s="26"/>
    </row>
    <row r="208" spans="1:16" x14ac:dyDescent="0.25">
      <c r="A208" s="113"/>
      <c r="B208" s="12" t="s">
        <v>6</v>
      </c>
      <c r="C208" s="13" t="s">
        <v>0</v>
      </c>
      <c r="D208" s="9">
        <v>3960000</v>
      </c>
      <c r="E208" s="10"/>
      <c r="F208" s="14">
        <v>3960000</v>
      </c>
      <c r="G208" s="10"/>
      <c r="H208" s="10"/>
      <c r="I208" s="9">
        <v>7745086.7999999998</v>
      </c>
      <c r="J208" s="10"/>
      <c r="K208" s="14">
        <v>7745086.7999999998</v>
      </c>
      <c r="L208" s="10"/>
      <c r="M208" s="11"/>
      <c r="O208" s="26"/>
      <c r="P208" s="26"/>
    </row>
    <row r="209" spans="1:16" x14ac:dyDescent="0.25">
      <c r="A209" s="113"/>
      <c r="B209" s="12" t="s">
        <v>9</v>
      </c>
      <c r="C209" s="13" t="s">
        <v>0</v>
      </c>
      <c r="D209" s="9">
        <v>3120000</v>
      </c>
      <c r="E209" s="10"/>
      <c r="F209" s="14">
        <v>3120000</v>
      </c>
      <c r="G209" s="10"/>
      <c r="H209" s="10"/>
      <c r="I209" s="9">
        <v>6102189.5999999996</v>
      </c>
      <c r="J209" s="10"/>
      <c r="K209" s="14">
        <v>6102189.5999999996</v>
      </c>
      <c r="L209" s="10"/>
      <c r="M209" s="11"/>
      <c r="O209" s="26"/>
      <c r="P209" s="26"/>
    </row>
    <row r="210" spans="1:16" x14ac:dyDescent="0.25">
      <c r="A210" s="112" t="s">
        <v>114</v>
      </c>
      <c r="B210" s="12" t="s">
        <v>1</v>
      </c>
      <c r="C210" s="13" t="s">
        <v>0</v>
      </c>
      <c r="D210" s="9">
        <v>3294117.64</v>
      </c>
      <c r="E210" s="10"/>
      <c r="F210" s="14">
        <v>3294117.64</v>
      </c>
      <c r="G210" s="10"/>
      <c r="H210" s="10"/>
      <c r="I210" s="9">
        <v>6442734.1038411995</v>
      </c>
      <c r="J210" s="10"/>
      <c r="K210" s="14">
        <v>6442734.1038411995</v>
      </c>
      <c r="L210" s="10"/>
      <c r="M210" s="11"/>
      <c r="O210" s="26"/>
      <c r="P210" s="26"/>
    </row>
    <row r="211" spans="1:16" x14ac:dyDescent="0.25">
      <c r="A211" s="113"/>
      <c r="B211" s="12" t="s">
        <v>3</v>
      </c>
      <c r="C211" s="13" t="s">
        <v>0</v>
      </c>
      <c r="D211" s="9">
        <v>6655882.3600000003</v>
      </c>
      <c r="E211" s="10"/>
      <c r="F211" s="14">
        <v>6655882.3600000003</v>
      </c>
      <c r="G211" s="10"/>
      <c r="H211" s="10"/>
      <c r="I211" s="9">
        <v>13017774.3961588</v>
      </c>
      <c r="J211" s="10"/>
      <c r="K211" s="14">
        <v>13017774.3961588</v>
      </c>
      <c r="L211" s="10"/>
      <c r="M211" s="11"/>
      <c r="O211" s="26"/>
      <c r="P211" s="26"/>
    </row>
    <row r="212" spans="1:16" x14ac:dyDescent="0.25">
      <c r="A212" s="113"/>
      <c r="B212" s="12" t="s">
        <v>4</v>
      </c>
      <c r="C212" s="13" t="s">
        <v>0</v>
      </c>
      <c r="D212" s="9">
        <v>7152941.1799999997</v>
      </c>
      <c r="E212" s="10"/>
      <c r="F212" s="14">
        <v>7152941.1799999997</v>
      </c>
      <c r="G212" s="10"/>
      <c r="H212" s="10"/>
      <c r="I212" s="9">
        <v>13989936.9480794</v>
      </c>
      <c r="J212" s="10"/>
      <c r="K212" s="14">
        <v>13989936.9480794</v>
      </c>
      <c r="L212" s="10"/>
      <c r="M212" s="11"/>
      <c r="O212" s="26"/>
      <c r="P212" s="26"/>
    </row>
    <row r="213" spans="1:16" x14ac:dyDescent="0.25">
      <c r="A213" s="113"/>
      <c r="B213" s="12" t="s">
        <v>5</v>
      </c>
      <c r="C213" s="13" t="s">
        <v>0</v>
      </c>
      <c r="D213" s="9">
        <v>6000000</v>
      </c>
      <c r="E213" s="10"/>
      <c r="F213" s="14">
        <v>6000000</v>
      </c>
      <c r="G213" s="10"/>
      <c r="H213" s="10"/>
      <c r="I213" s="9">
        <v>11734980</v>
      </c>
      <c r="J213" s="10"/>
      <c r="K213" s="14">
        <v>11734980</v>
      </c>
      <c r="L213" s="10"/>
      <c r="M213" s="11"/>
      <c r="O213" s="26"/>
      <c r="P213" s="26"/>
    </row>
    <row r="214" spans="1:16" x14ac:dyDescent="0.25">
      <c r="A214" s="113"/>
      <c r="B214" s="12" t="s">
        <v>6</v>
      </c>
      <c r="C214" s="13" t="s">
        <v>0</v>
      </c>
      <c r="D214" s="9">
        <v>5960000</v>
      </c>
      <c r="E214" s="10"/>
      <c r="F214" s="14">
        <v>5960000</v>
      </c>
      <c r="G214" s="10"/>
      <c r="H214" s="10"/>
      <c r="I214" s="9">
        <v>11656746.800000001</v>
      </c>
      <c r="J214" s="10"/>
      <c r="K214" s="14">
        <v>11656746.800000001</v>
      </c>
      <c r="L214" s="10"/>
      <c r="M214" s="11"/>
      <c r="O214" s="26"/>
      <c r="P214" s="26"/>
    </row>
    <row r="215" spans="1:16" x14ac:dyDescent="0.25">
      <c r="A215" s="113"/>
      <c r="B215" s="12" t="s">
        <v>9</v>
      </c>
      <c r="C215" s="13" t="s">
        <v>0</v>
      </c>
      <c r="D215" s="9">
        <v>5000000</v>
      </c>
      <c r="E215" s="10"/>
      <c r="F215" s="14">
        <v>5000000</v>
      </c>
      <c r="G215" s="10"/>
      <c r="H215" s="10"/>
      <c r="I215" s="9">
        <v>9779150</v>
      </c>
      <c r="J215" s="10"/>
      <c r="K215" s="14">
        <v>9779150</v>
      </c>
      <c r="L215" s="10"/>
      <c r="M215" s="11"/>
      <c r="O215" s="26"/>
      <c r="P215" s="26"/>
    </row>
    <row r="216" spans="1:16" x14ac:dyDescent="0.25">
      <c r="A216" s="113"/>
      <c r="B216" s="12" t="s">
        <v>10</v>
      </c>
      <c r="C216" s="13" t="s">
        <v>0</v>
      </c>
      <c r="D216" s="9">
        <v>5000000</v>
      </c>
      <c r="E216" s="10"/>
      <c r="F216" s="14">
        <v>5000000</v>
      </c>
      <c r="G216" s="10"/>
      <c r="H216" s="10"/>
      <c r="I216" s="9">
        <v>9779150</v>
      </c>
      <c r="J216" s="10"/>
      <c r="K216" s="14">
        <v>9779150</v>
      </c>
      <c r="L216" s="10"/>
      <c r="M216" s="11"/>
      <c r="O216" s="26"/>
      <c r="P216" s="26"/>
    </row>
    <row r="217" spans="1:16" x14ac:dyDescent="0.25">
      <c r="A217" s="113"/>
      <c r="B217" s="12" t="s">
        <v>11</v>
      </c>
      <c r="C217" s="13" t="s">
        <v>0</v>
      </c>
      <c r="D217" s="9">
        <v>3000000</v>
      </c>
      <c r="E217" s="10"/>
      <c r="F217" s="14">
        <v>3000000</v>
      </c>
      <c r="G217" s="10"/>
      <c r="H217" s="10"/>
      <c r="I217" s="9">
        <v>5867490</v>
      </c>
      <c r="J217" s="10"/>
      <c r="K217" s="14">
        <v>5867490</v>
      </c>
      <c r="L217" s="10"/>
      <c r="M217" s="11"/>
      <c r="O217" s="26"/>
      <c r="P217" s="26"/>
    </row>
    <row r="218" spans="1:16" x14ac:dyDescent="0.25">
      <c r="A218" s="113"/>
      <c r="B218" s="12" t="s">
        <v>12</v>
      </c>
      <c r="C218" s="13" t="s">
        <v>0</v>
      </c>
      <c r="D218" s="9">
        <v>5299179</v>
      </c>
      <c r="E218" s="10"/>
      <c r="F218" s="14">
        <v>5299179</v>
      </c>
      <c r="G218" s="10"/>
      <c r="H218" s="10"/>
      <c r="I218" s="9">
        <v>10364293.263569999</v>
      </c>
      <c r="J218" s="10"/>
      <c r="K218" s="14">
        <v>10364293.263569999</v>
      </c>
      <c r="L218" s="10"/>
      <c r="M218" s="11"/>
      <c r="O218" s="26"/>
      <c r="P218" s="26"/>
    </row>
    <row r="219" spans="1:16" x14ac:dyDescent="0.25">
      <c r="A219" s="113"/>
      <c r="B219" s="12" t="s">
        <v>13</v>
      </c>
      <c r="C219" s="13" t="s">
        <v>0</v>
      </c>
      <c r="D219" s="9">
        <v>840821</v>
      </c>
      <c r="E219" s="10"/>
      <c r="F219" s="14">
        <v>840821</v>
      </c>
      <c r="G219" s="10"/>
      <c r="H219" s="10"/>
      <c r="I219" s="9">
        <v>1644502.93643</v>
      </c>
      <c r="J219" s="10"/>
      <c r="K219" s="14">
        <v>1644502.93643</v>
      </c>
      <c r="L219" s="10"/>
      <c r="M219" s="11"/>
      <c r="O219" s="26"/>
      <c r="P219" s="26"/>
    </row>
    <row r="220" spans="1:16" x14ac:dyDescent="0.25">
      <c r="A220" s="112" t="s">
        <v>115</v>
      </c>
      <c r="B220" s="12" t="s">
        <v>1</v>
      </c>
      <c r="C220" s="13" t="s">
        <v>0</v>
      </c>
      <c r="D220" s="9">
        <v>684210.52</v>
      </c>
      <c r="E220" s="14">
        <v>684210.52</v>
      </c>
      <c r="F220" s="10"/>
      <c r="G220" s="10"/>
      <c r="H220" s="10"/>
      <c r="I220" s="9">
        <v>1338199.4613316001</v>
      </c>
      <c r="J220" s="14">
        <v>1338199.4613316001</v>
      </c>
      <c r="K220" s="10"/>
      <c r="L220" s="10"/>
      <c r="M220" s="11"/>
      <c r="O220" s="26"/>
      <c r="P220" s="26"/>
    </row>
    <row r="221" spans="1:16" x14ac:dyDescent="0.25">
      <c r="A221" s="113"/>
      <c r="B221" s="12" t="s">
        <v>3</v>
      </c>
      <c r="C221" s="13" t="s">
        <v>0</v>
      </c>
      <c r="D221" s="9">
        <v>752631.56</v>
      </c>
      <c r="E221" s="14">
        <v>752631.56</v>
      </c>
      <c r="F221" s="10"/>
      <c r="G221" s="10"/>
      <c r="H221" s="10"/>
      <c r="I221" s="9">
        <v>1472019.3839948</v>
      </c>
      <c r="J221" s="14">
        <v>1472019.3839948</v>
      </c>
      <c r="K221" s="10"/>
      <c r="L221" s="10"/>
      <c r="M221" s="11"/>
      <c r="O221" s="26"/>
      <c r="P221" s="26"/>
    </row>
    <row r="222" spans="1:16" x14ac:dyDescent="0.25">
      <c r="A222" s="113"/>
      <c r="B222" s="12" t="s">
        <v>4</v>
      </c>
      <c r="C222" s="13" t="s">
        <v>0</v>
      </c>
      <c r="D222" s="9">
        <v>2052631.56</v>
      </c>
      <c r="E222" s="14">
        <v>2052631.56</v>
      </c>
      <c r="F222" s="10"/>
      <c r="G222" s="10"/>
      <c r="H222" s="10"/>
      <c r="I222" s="9">
        <v>4014598.3839948</v>
      </c>
      <c r="J222" s="14">
        <v>4014598.3839948</v>
      </c>
      <c r="K222" s="10"/>
      <c r="L222" s="10"/>
      <c r="M222" s="11"/>
      <c r="O222" s="26"/>
      <c r="P222" s="26"/>
    </row>
    <row r="223" spans="1:16" x14ac:dyDescent="0.25">
      <c r="A223" s="113"/>
      <c r="B223" s="12" t="s">
        <v>5</v>
      </c>
      <c r="C223" s="13" t="s">
        <v>0</v>
      </c>
      <c r="D223" s="9">
        <v>2736842.08</v>
      </c>
      <c r="E223" s="14">
        <v>2736842.08</v>
      </c>
      <c r="F223" s="10"/>
      <c r="G223" s="10"/>
      <c r="H223" s="10"/>
      <c r="I223" s="9">
        <v>5352797.8453264004</v>
      </c>
      <c r="J223" s="14">
        <v>5352797.8453264004</v>
      </c>
      <c r="K223" s="10"/>
      <c r="L223" s="10"/>
      <c r="M223" s="11"/>
      <c r="O223" s="26"/>
      <c r="P223" s="26"/>
    </row>
    <row r="224" spans="1:16" x14ac:dyDescent="0.25">
      <c r="A224" s="113"/>
      <c r="B224" s="12" t="s">
        <v>6</v>
      </c>
      <c r="C224" s="13" t="s">
        <v>0</v>
      </c>
      <c r="D224" s="9">
        <v>7410256.4000000004</v>
      </c>
      <c r="E224" s="14">
        <v>7410256.4000000004</v>
      </c>
      <c r="F224" s="10"/>
      <c r="G224" s="10"/>
      <c r="H224" s="10"/>
      <c r="I224" s="9">
        <v>14493201.774812</v>
      </c>
      <c r="J224" s="14">
        <v>14493201.774812</v>
      </c>
      <c r="K224" s="10"/>
      <c r="L224" s="10"/>
      <c r="M224" s="11"/>
      <c r="O224" s="26"/>
      <c r="P224" s="26"/>
    </row>
    <row r="225" spans="1:16" x14ac:dyDescent="0.25">
      <c r="A225" s="113"/>
      <c r="B225" s="12" t="s">
        <v>9</v>
      </c>
      <c r="C225" s="13" t="s">
        <v>0</v>
      </c>
      <c r="D225" s="9">
        <v>18461538.469999999</v>
      </c>
      <c r="E225" s="14">
        <v>18461538.469999999</v>
      </c>
      <c r="F225" s="10"/>
      <c r="G225" s="10"/>
      <c r="H225" s="10"/>
      <c r="I225" s="9">
        <v>36107630.785780102</v>
      </c>
      <c r="J225" s="14">
        <v>36107630.785780102</v>
      </c>
      <c r="K225" s="10"/>
      <c r="L225" s="10"/>
      <c r="M225" s="11"/>
      <c r="O225" s="26"/>
      <c r="P225" s="26"/>
    </row>
    <row r="226" spans="1:16" x14ac:dyDescent="0.25">
      <c r="A226" s="113"/>
      <c r="B226" s="12" t="s">
        <v>10</v>
      </c>
      <c r="C226" s="13" t="s">
        <v>0</v>
      </c>
      <c r="D226" s="9">
        <v>5000000</v>
      </c>
      <c r="E226" s="14">
        <v>5000000</v>
      </c>
      <c r="F226" s="10"/>
      <c r="G226" s="10"/>
      <c r="H226" s="10"/>
      <c r="I226" s="9">
        <v>9779150</v>
      </c>
      <c r="J226" s="14">
        <v>9779150</v>
      </c>
      <c r="K226" s="10"/>
      <c r="L226" s="10"/>
      <c r="M226" s="11"/>
      <c r="O226" s="26"/>
      <c r="P226" s="26"/>
    </row>
    <row r="227" spans="1:16" x14ac:dyDescent="0.25">
      <c r="A227" s="113"/>
      <c r="B227" s="12" t="s">
        <v>11</v>
      </c>
      <c r="C227" s="13" t="s">
        <v>0</v>
      </c>
      <c r="D227" s="9">
        <v>4600000</v>
      </c>
      <c r="E227" s="14">
        <v>4600000</v>
      </c>
      <c r="F227" s="10"/>
      <c r="G227" s="10"/>
      <c r="H227" s="10"/>
      <c r="I227" s="9">
        <v>8996818</v>
      </c>
      <c r="J227" s="14">
        <v>8996818</v>
      </c>
      <c r="K227" s="10"/>
      <c r="L227" s="10"/>
      <c r="M227" s="11"/>
      <c r="O227" s="26"/>
      <c r="P227" s="26"/>
    </row>
    <row r="228" spans="1:16" x14ac:dyDescent="0.25">
      <c r="A228" s="12" t="s">
        <v>338</v>
      </c>
      <c r="B228" s="12" t="s">
        <v>1</v>
      </c>
      <c r="C228" s="13" t="s">
        <v>0</v>
      </c>
      <c r="D228" s="9">
        <v>12400000</v>
      </c>
      <c r="E228" s="10"/>
      <c r="F228" s="14">
        <v>12400000</v>
      </c>
      <c r="G228" s="10"/>
      <c r="H228" s="10"/>
      <c r="I228" s="9">
        <v>24252292</v>
      </c>
      <c r="J228" s="10"/>
      <c r="K228" s="14">
        <v>24252292</v>
      </c>
      <c r="L228" s="10"/>
      <c r="M228" s="11"/>
      <c r="O228" s="26"/>
      <c r="P228" s="26"/>
    </row>
    <row r="229" spans="1:16" x14ac:dyDescent="0.25">
      <c r="A229" s="112" t="s">
        <v>116</v>
      </c>
      <c r="B229" s="12" t="s">
        <v>1</v>
      </c>
      <c r="C229" s="13" t="s">
        <v>0</v>
      </c>
      <c r="D229" s="9">
        <v>870967.82</v>
      </c>
      <c r="E229" s="14">
        <v>522580.78</v>
      </c>
      <c r="F229" s="14">
        <v>348387.04</v>
      </c>
      <c r="G229" s="10"/>
      <c r="H229" s="10"/>
      <c r="I229" s="9">
        <v>1703464.9913906001</v>
      </c>
      <c r="J229" s="14">
        <v>1022079.1669474</v>
      </c>
      <c r="K229" s="14">
        <v>681385.82444320002</v>
      </c>
      <c r="L229" s="10"/>
      <c r="M229" s="11"/>
      <c r="O229" s="26"/>
      <c r="P229" s="26"/>
    </row>
    <row r="230" spans="1:16" x14ac:dyDescent="0.25">
      <c r="A230" s="113"/>
      <c r="B230" s="12" t="s">
        <v>3</v>
      </c>
      <c r="C230" s="13" t="s">
        <v>0</v>
      </c>
      <c r="D230" s="9">
        <v>4000000.06</v>
      </c>
      <c r="E230" s="14">
        <v>2400000</v>
      </c>
      <c r="F230" s="14">
        <v>1600000.06</v>
      </c>
      <c r="G230" s="10"/>
      <c r="H230" s="10"/>
      <c r="I230" s="9">
        <v>7823320.1173497997</v>
      </c>
      <c r="J230" s="14">
        <v>4693992</v>
      </c>
      <c r="K230" s="14">
        <v>3129328.1173498002</v>
      </c>
      <c r="L230" s="10"/>
      <c r="M230" s="11"/>
      <c r="O230" s="26"/>
      <c r="P230" s="26"/>
    </row>
    <row r="231" spans="1:16" x14ac:dyDescent="0.25">
      <c r="A231" s="113"/>
      <c r="B231" s="12" t="s">
        <v>4</v>
      </c>
      <c r="C231" s="13" t="s">
        <v>0</v>
      </c>
      <c r="D231" s="9">
        <v>4193548.3</v>
      </c>
      <c r="E231" s="14">
        <v>2516128.98</v>
      </c>
      <c r="F231" s="14">
        <v>1677419.32</v>
      </c>
      <c r="G231" s="10"/>
      <c r="H231" s="10"/>
      <c r="I231" s="9">
        <v>8201867.5715889996</v>
      </c>
      <c r="J231" s="14">
        <v>4921120.5429533999</v>
      </c>
      <c r="K231" s="14">
        <v>3280747.0286356001</v>
      </c>
      <c r="L231" s="10"/>
      <c r="M231" s="11"/>
      <c r="O231" s="26"/>
      <c r="P231" s="26"/>
    </row>
    <row r="232" spans="1:16" x14ac:dyDescent="0.25">
      <c r="A232" s="113"/>
      <c r="B232" s="12" t="s">
        <v>5</v>
      </c>
      <c r="C232" s="13" t="s">
        <v>0</v>
      </c>
      <c r="D232" s="9">
        <v>4516128.95</v>
      </c>
      <c r="E232" s="14">
        <v>2709677.37</v>
      </c>
      <c r="F232" s="14">
        <v>1806451.58</v>
      </c>
      <c r="G232" s="10"/>
      <c r="H232" s="10"/>
      <c r="I232" s="9">
        <v>8832780.4842785001</v>
      </c>
      <c r="J232" s="14">
        <v>5299668.2905671</v>
      </c>
      <c r="K232" s="14">
        <v>3533112.1937114</v>
      </c>
      <c r="L232" s="10"/>
      <c r="M232" s="11"/>
      <c r="O232" s="26"/>
      <c r="P232" s="26"/>
    </row>
    <row r="233" spans="1:16" x14ac:dyDescent="0.25">
      <c r="A233" s="113"/>
      <c r="B233" s="12" t="s">
        <v>6</v>
      </c>
      <c r="C233" s="13" t="s">
        <v>0</v>
      </c>
      <c r="D233" s="9">
        <v>4838709.5999999996</v>
      </c>
      <c r="E233" s="14">
        <v>2903225.76</v>
      </c>
      <c r="F233" s="14">
        <v>1935483.84</v>
      </c>
      <c r="G233" s="10"/>
      <c r="H233" s="10"/>
      <c r="I233" s="9">
        <v>9463693.3969679996</v>
      </c>
      <c r="J233" s="14">
        <v>5678216.0381808002</v>
      </c>
      <c r="K233" s="14">
        <v>3785477.3587871999</v>
      </c>
      <c r="L233" s="10"/>
      <c r="M233" s="11"/>
      <c r="O233" s="26"/>
      <c r="P233" s="26"/>
    </row>
    <row r="234" spans="1:16" x14ac:dyDescent="0.25">
      <c r="A234" s="113"/>
      <c r="B234" s="12" t="s">
        <v>9</v>
      </c>
      <c r="C234" s="13" t="s">
        <v>0</v>
      </c>
      <c r="D234" s="9">
        <v>5161290.25</v>
      </c>
      <c r="E234" s="14">
        <v>3096774.15</v>
      </c>
      <c r="F234" s="14">
        <v>2064516.1</v>
      </c>
      <c r="G234" s="10"/>
      <c r="H234" s="10"/>
      <c r="I234" s="9">
        <v>10094606.309657499</v>
      </c>
      <c r="J234" s="14">
        <v>6056763.7857945003</v>
      </c>
      <c r="K234" s="14">
        <v>4037842.5238629999</v>
      </c>
      <c r="L234" s="10"/>
      <c r="M234" s="11"/>
      <c r="O234" s="26"/>
      <c r="P234" s="26"/>
    </row>
    <row r="235" spans="1:16" x14ac:dyDescent="0.25">
      <c r="A235" s="113"/>
      <c r="B235" s="12" t="s">
        <v>10</v>
      </c>
      <c r="C235" s="13" t="s">
        <v>0</v>
      </c>
      <c r="D235" s="9">
        <v>7096774.1500000004</v>
      </c>
      <c r="E235" s="14">
        <v>4258064.49</v>
      </c>
      <c r="F235" s="14">
        <v>2838709.66</v>
      </c>
      <c r="G235" s="10"/>
      <c r="H235" s="10"/>
      <c r="I235" s="9">
        <v>13880083.7857945</v>
      </c>
      <c r="J235" s="14">
        <v>8328050.2714767</v>
      </c>
      <c r="K235" s="14">
        <v>5552033.5143178003</v>
      </c>
      <c r="L235" s="10"/>
      <c r="M235" s="11"/>
      <c r="O235" s="26"/>
      <c r="P235" s="26"/>
    </row>
    <row r="236" spans="1:16" x14ac:dyDescent="0.25">
      <c r="A236" s="113"/>
      <c r="B236" s="12" t="s">
        <v>11</v>
      </c>
      <c r="C236" s="13" t="s">
        <v>0</v>
      </c>
      <c r="D236" s="9">
        <v>11612903.220000001</v>
      </c>
      <c r="E236" s="14">
        <v>6967741.9199999999</v>
      </c>
      <c r="F236" s="14">
        <v>4645161.3</v>
      </c>
      <c r="G236" s="10"/>
      <c r="H236" s="10"/>
      <c r="I236" s="9">
        <v>22712864.5047726</v>
      </c>
      <c r="J236" s="14">
        <v>13627718.679393601</v>
      </c>
      <c r="K236" s="14">
        <v>9085145.8253789991</v>
      </c>
      <c r="L236" s="10"/>
      <c r="M236" s="11"/>
      <c r="O236" s="26"/>
      <c r="P236" s="26"/>
    </row>
    <row r="237" spans="1:16" x14ac:dyDescent="0.25">
      <c r="A237" s="113"/>
      <c r="B237" s="12" t="s">
        <v>12</v>
      </c>
      <c r="C237" s="13" t="s">
        <v>0</v>
      </c>
      <c r="D237" s="9">
        <v>7490322.5999999996</v>
      </c>
      <c r="E237" s="14">
        <v>4494193.5599999996</v>
      </c>
      <c r="F237" s="14">
        <v>2996129.04</v>
      </c>
      <c r="G237" s="10"/>
      <c r="H237" s="10"/>
      <c r="I237" s="9">
        <v>14649797.650758</v>
      </c>
      <c r="J237" s="14">
        <v>8789878.5904548001</v>
      </c>
      <c r="K237" s="14">
        <v>5859919.0603032</v>
      </c>
      <c r="L237" s="10"/>
      <c r="M237" s="11"/>
      <c r="O237" s="26"/>
      <c r="P237" s="26"/>
    </row>
    <row r="238" spans="1:16" x14ac:dyDescent="0.25">
      <c r="A238" s="12" t="s">
        <v>111</v>
      </c>
      <c r="B238" s="12" t="s">
        <v>1</v>
      </c>
      <c r="C238" s="13" t="s">
        <v>2</v>
      </c>
      <c r="D238" s="9">
        <v>168036.88</v>
      </c>
      <c r="E238" s="14">
        <v>168036.88</v>
      </c>
      <c r="F238" s="10"/>
      <c r="G238" s="10"/>
      <c r="H238" s="10"/>
      <c r="I238" s="9">
        <v>307007.58068200003</v>
      </c>
      <c r="J238" s="14">
        <v>307007.58068200003</v>
      </c>
      <c r="K238" s="10"/>
      <c r="L238" s="10"/>
      <c r="M238" s="11"/>
      <c r="O238" s="26"/>
      <c r="P238" s="26"/>
    </row>
    <row r="239" spans="1:16" x14ac:dyDescent="0.25">
      <c r="A239" s="89" t="s">
        <v>117</v>
      </c>
      <c r="B239" s="90"/>
      <c r="C239" s="90"/>
      <c r="D239" s="90"/>
      <c r="E239" s="90"/>
      <c r="F239" s="90"/>
      <c r="G239" s="90"/>
      <c r="H239" s="90"/>
      <c r="I239" s="90"/>
      <c r="J239" s="90"/>
      <c r="K239" s="90"/>
      <c r="L239" s="90"/>
      <c r="M239" s="100"/>
      <c r="O239" s="26"/>
      <c r="P239" s="26"/>
    </row>
    <row r="240" spans="1:16" x14ac:dyDescent="0.25">
      <c r="A240" s="110" t="s">
        <v>0</v>
      </c>
      <c r="B240" s="111"/>
      <c r="C240" s="111"/>
      <c r="D240" s="9">
        <v>125000000</v>
      </c>
      <c r="E240" s="9">
        <v>76875000</v>
      </c>
      <c r="F240" s="9">
        <v>46875000</v>
      </c>
      <c r="G240" s="9">
        <v>1250000</v>
      </c>
      <c r="H240" s="9">
        <v>0</v>
      </c>
      <c r="I240" s="9">
        <v>244478750</v>
      </c>
      <c r="J240" s="9">
        <v>150354431.25</v>
      </c>
      <c r="K240" s="9">
        <v>91679531.25</v>
      </c>
      <c r="L240" s="9">
        <v>2444787.5</v>
      </c>
      <c r="M240" s="16">
        <v>0</v>
      </c>
      <c r="O240" s="26"/>
      <c r="P240" s="26"/>
    </row>
    <row r="241" spans="1:16" x14ac:dyDescent="0.25">
      <c r="A241" s="12" t="s">
        <v>118</v>
      </c>
      <c r="B241" s="12" t="s">
        <v>1</v>
      </c>
      <c r="C241" s="13" t="s">
        <v>0</v>
      </c>
      <c r="D241" s="9">
        <v>125000000</v>
      </c>
      <c r="E241" s="14">
        <v>76875000</v>
      </c>
      <c r="F241" s="14">
        <v>46875000</v>
      </c>
      <c r="G241" s="14">
        <v>1250000</v>
      </c>
      <c r="H241" s="10"/>
      <c r="I241" s="9">
        <v>244478750</v>
      </c>
      <c r="J241" s="14">
        <v>150354431.25</v>
      </c>
      <c r="K241" s="14">
        <v>91679531.25</v>
      </c>
      <c r="L241" s="14">
        <v>2444787.5</v>
      </c>
      <c r="M241" s="11"/>
      <c r="O241" s="26"/>
      <c r="P241" s="26"/>
    </row>
    <row r="242" spans="1:16" x14ac:dyDescent="0.25">
      <c r="A242" s="89" t="s">
        <v>309</v>
      </c>
      <c r="B242" s="90"/>
      <c r="C242" s="90"/>
      <c r="D242" s="90"/>
      <c r="E242" s="90"/>
      <c r="F242" s="90"/>
      <c r="G242" s="90"/>
      <c r="H242" s="90"/>
      <c r="I242" s="90"/>
      <c r="J242" s="90"/>
      <c r="K242" s="90"/>
      <c r="L242" s="90"/>
      <c r="M242" s="100"/>
      <c r="O242" s="26"/>
      <c r="P242" s="26"/>
    </row>
    <row r="243" spans="1:16" x14ac:dyDescent="0.25">
      <c r="A243" s="110" t="s">
        <v>23</v>
      </c>
      <c r="B243" s="111"/>
      <c r="C243" s="111"/>
      <c r="D243" s="9">
        <v>66581672000</v>
      </c>
      <c r="E243" s="9">
        <v>17789190830</v>
      </c>
      <c r="F243" s="9">
        <v>48792481170</v>
      </c>
      <c r="G243" s="10"/>
      <c r="H243" s="10"/>
      <c r="I243" s="9">
        <v>86556173.599999994</v>
      </c>
      <c r="J243" s="9">
        <v>23125948.079</v>
      </c>
      <c r="K243" s="9">
        <v>63430225.520999998</v>
      </c>
      <c r="L243" s="10"/>
      <c r="M243" s="11"/>
      <c r="O243" s="26"/>
      <c r="P243" s="26"/>
    </row>
    <row r="244" spans="1:16" x14ac:dyDescent="0.25">
      <c r="A244" s="112" t="s">
        <v>119</v>
      </c>
      <c r="B244" s="12" t="s">
        <v>1</v>
      </c>
      <c r="C244" s="13" t="s">
        <v>23</v>
      </c>
      <c r="D244" s="9">
        <v>11694096000</v>
      </c>
      <c r="E244" s="14">
        <v>7011997286</v>
      </c>
      <c r="F244" s="14">
        <v>4682098714</v>
      </c>
      <c r="G244" s="10"/>
      <c r="H244" s="10"/>
      <c r="I244" s="9">
        <v>15202324.800000001</v>
      </c>
      <c r="J244" s="14">
        <v>9115596.4717999995</v>
      </c>
      <c r="K244" s="14">
        <v>6086728.3282000003</v>
      </c>
      <c r="L244" s="10"/>
      <c r="M244" s="11"/>
      <c r="O244" s="26"/>
      <c r="P244" s="26"/>
    </row>
    <row r="245" spans="1:16" x14ac:dyDescent="0.25">
      <c r="A245" s="113"/>
      <c r="B245" s="12" t="s">
        <v>3</v>
      </c>
      <c r="C245" s="13" t="s">
        <v>23</v>
      </c>
      <c r="D245" s="9">
        <v>23865088000</v>
      </c>
      <c r="E245" s="14">
        <v>10777193544</v>
      </c>
      <c r="F245" s="14">
        <v>13087894456</v>
      </c>
      <c r="G245" s="10"/>
      <c r="H245" s="10"/>
      <c r="I245" s="9">
        <v>31024614.399999999</v>
      </c>
      <c r="J245" s="14">
        <v>14010351.6072</v>
      </c>
      <c r="K245" s="14">
        <v>17014262.792800002</v>
      </c>
      <c r="L245" s="10"/>
      <c r="M245" s="11"/>
      <c r="O245" s="26"/>
      <c r="P245" s="26"/>
    </row>
    <row r="246" spans="1:16" x14ac:dyDescent="0.25">
      <c r="A246" s="113"/>
      <c r="B246" s="12" t="s">
        <v>4</v>
      </c>
      <c r="C246" s="13" t="s">
        <v>23</v>
      </c>
      <c r="D246" s="9">
        <v>31022488000</v>
      </c>
      <c r="E246" s="10"/>
      <c r="F246" s="14">
        <v>31022488000</v>
      </c>
      <c r="G246" s="10"/>
      <c r="H246" s="10"/>
      <c r="I246" s="9">
        <v>40329234.399999999</v>
      </c>
      <c r="J246" s="10"/>
      <c r="K246" s="14">
        <v>40329234.399999999</v>
      </c>
      <c r="L246" s="10"/>
      <c r="M246" s="11"/>
      <c r="O246" s="26"/>
      <c r="P246" s="26"/>
    </row>
    <row r="247" spans="1:16" x14ac:dyDescent="0.25">
      <c r="A247" s="89" t="s">
        <v>308</v>
      </c>
      <c r="B247" s="90"/>
      <c r="C247" s="90"/>
      <c r="D247" s="90"/>
      <c r="E247" s="90"/>
      <c r="F247" s="90"/>
      <c r="G247" s="90"/>
      <c r="H247" s="90"/>
      <c r="I247" s="90"/>
      <c r="J247" s="90"/>
      <c r="K247" s="90"/>
      <c r="L247" s="90"/>
      <c r="M247" s="100"/>
      <c r="O247" s="26"/>
      <c r="P247" s="26"/>
    </row>
    <row r="248" spans="1:16" x14ac:dyDescent="0.25">
      <c r="A248" s="110" t="s">
        <v>24</v>
      </c>
      <c r="B248" s="111"/>
      <c r="C248" s="111"/>
      <c r="D248" s="9">
        <v>18848602.647</v>
      </c>
      <c r="E248" s="9">
        <v>18848602.647</v>
      </c>
      <c r="F248" s="10"/>
      <c r="G248" s="10"/>
      <c r="H248" s="10"/>
      <c r="I248" s="9">
        <v>110888214.232566</v>
      </c>
      <c r="J248" s="9">
        <v>110888214.232566</v>
      </c>
      <c r="K248" s="10"/>
      <c r="L248" s="10"/>
      <c r="M248" s="11"/>
      <c r="O248" s="26"/>
      <c r="P248" s="26"/>
    </row>
    <row r="249" spans="1:16" x14ac:dyDescent="0.25">
      <c r="A249" s="12" t="s">
        <v>121</v>
      </c>
      <c r="B249" s="12" t="s">
        <v>1</v>
      </c>
      <c r="C249" s="13" t="s">
        <v>24</v>
      </c>
      <c r="D249" s="9">
        <v>8137500</v>
      </c>
      <c r="E249" s="14">
        <v>8137500</v>
      </c>
      <c r="F249" s="10"/>
      <c r="G249" s="10"/>
      <c r="H249" s="10"/>
      <c r="I249" s="9">
        <v>47873726.25</v>
      </c>
      <c r="J249" s="14">
        <v>47873726.25</v>
      </c>
      <c r="K249" s="10"/>
      <c r="L249" s="10"/>
      <c r="M249" s="11"/>
      <c r="O249" s="26"/>
      <c r="P249" s="26"/>
    </row>
    <row r="250" spans="1:16" x14ac:dyDescent="0.25">
      <c r="A250" s="12" t="s">
        <v>122</v>
      </c>
      <c r="B250" s="12" t="s">
        <v>1</v>
      </c>
      <c r="C250" s="13" t="s">
        <v>24</v>
      </c>
      <c r="D250" s="9">
        <v>10711102.647</v>
      </c>
      <c r="E250" s="14">
        <v>10711102.647</v>
      </c>
      <c r="F250" s="10"/>
      <c r="G250" s="10"/>
      <c r="H250" s="10"/>
      <c r="I250" s="9">
        <v>63014487.982565701</v>
      </c>
      <c r="J250" s="14">
        <v>63014487.982565701</v>
      </c>
      <c r="K250" s="10"/>
      <c r="L250" s="10"/>
      <c r="M250" s="11"/>
      <c r="O250" s="26"/>
      <c r="P250" s="26"/>
    </row>
    <row r="251" spans="1:16" x14ac:dyDescent="0.25">
      <c r="A251" s="89" t="s">
        <v>307</v>
      </c>
      <c r="B251" s="90"/>
      <c r="C251" s="90"/>
      <c r="D251" s="90"/>
      <c r="E251" s="90"/>
      <c r="F251" s="90"/>
      <c r="G251" s="90"/>
      <c r="H251" s="90"/>
      <c r="I251" s="90"/>
      <c r="J251" s="90"/>
      <c r="K251" s="90"/>
      <c r="L251" s="90"/>
      <c r="M251" s="100"/>
      <c r="O251" s="26"/>
      <c r="P251" s="26"/>
    </row>
    <row r="252" spans="1:16" x14ac:dyDescent="0.25">
      <c r="A252" s="110" t="s">
        <v>0</v>
      </c>
      <c r="B252" s="111"/>
      <c r="C252" s="111"/>
      <c r="D252" s="9">
        <v>15761737.17</v>
      </c>
      <c r="E252" s="9">
        <v>9813091.5299999993</v>
      </c>
      <c r="F252" s="9">
        <v>5948645.6399999997</v>
      </c>
      <c r="G252" s="10"/>
      <c r="H252" s="10"/>
      <c r="I252" s="9">
        <v>30827278.4092011</v>
      </c>
      <c r="J252" s="9">
        <v>19192738.807119898</v>
      </c>
      <c r="K252" s="9">
        <v>11634539.6020812</v>
      </c>
      <c r="L252" s="10"/>
      <c r="M252" s="11"/>
      <c r="O252" s="26"/>
      <c r="P252" s="26"/>
    </row>
    <row r="253" spans="1:16" x14ac:dyDescent="0.25">
      <c r="A253" s="110" t="s">
        <v>25</v>
      </c>
      <c r="B253" s="111"/>
      <c r="C253" s="111"/>
      <c r="D253" s="9">
        <v>24981939.109999999</v>
      </c>
      <c r="E253" s="9">
        <v>14223172.859999999</v>
      </c>
      <c r="F253" s="9">
        <v>10758766.25</v>
      </c>
      <c r="G253" s="10"/>
      <c r="H253" s="10"/>
      <c r="I253" s="9">
        <v>60070971.217367403</v>
      </c>
      <c r="J253" s="9">
        <v>34200700.103007399</v>
      </c>
      <c r="K253" s="9">
        <v>25870271.114360001</v>
      </c>
      <c r="L253" s="10"/>
      <c r="M253" s="11"/>
      <c r="O253" s="26"/>
      <c r="P253" s="26"/>
    </row>
    <row r="254" spans="1:16" x14ac:dyDescent="0.25">
      <c r="A254" s="12" t="s">
        <v>123</v>
      </c>
      <c r="B254" s="12" t="s">
        <v>1</v>
      </c>
      <c r="C254" s="13" t="s">
        <v>0</v>
      </c>
      <c r="D254" s="9">
        <v>8525330.6699999999</v>
      </c>
      <c r="E254" s="14">
        <v>4937330.67</v>
      </c>
      <c r="F254" s="14">
        <v>3588000</v>
      </c>
      <c r="G254" s="10"/>
      <c r="H254" s="10"/>
      <c r="I254" s="9">
        <v>16674097.484306101</v>
      </c>
      <c r="J254" s="14">
        <v>9656579.4443060998</v>
      </c>
      <c r="K254" s="14">
        <v>7017518.04</v>
      </c>
      <c r="L254" s="10"/>
      <c r="M254" s="11"/>
      <c r="O254" s="26"/>
      <c r="P254" s="26"/>
    </row>
    <row r="255" spans="1:16" x14ac:dyDescent="0.25">
      <c r="A255" s="12" t="s">
        <v>124</v>
      </c>
      <c r="B255" s="12" t="s">
        <v>1</v>
      </c>
      <c r="C255" s="13" t="s">
        <v>0</v>
      </c>
      <c r="D255" s="9">
        <v>7236406.5</v>
      </c>
      <c r="E255" s="14">
        <v>4875760.8600000003</v>
      </c>
      <c r="F255" s="14">
        <v>2360645.64</v>
      </c>
      <c r="G255" s="10"/>
      <c r="H255" s="10"/>
      <c r="I255" s="9">
        <v>14153180.924895</v>
      </c>
      <c r="J255" s="14">
        <v>9536159.3628138006</v>
      </c>
      <c r="K255" s="14">
        <v>4617021.5620812001</v>
      </c>
      <c r="L255" s="10"/>
      <c r="M255" s="11"/>
      <c r="O255" s="26"/>
      <c r="P255" s="26"/>
    </row>
    <row r="256" spans="1:16" x14ac:dyDescent="0.25">
      <c r="A256" s="12" t="s">
        <v>125</v>
      </c>
      <c r="B256" s="12" t="s">
        <v>1</v>
      </c>
      <c r="C256" s="13" t="s">
        <v>25</v>
      </c>
      <c r="D256" s="9">
        <v>1737401.49</v>
      </c>
      <c r="E256" s="14">
        <v>1737401.49</v>
      </c>
      <c r="F256" s="10"/>
      <c r="G256" s="10"/>
      <c r="H256" s="10"/>
      <c r="I256" s="9">
        <v>4177713.9252182399</v>
      </c>
      <c r="J256" s="14">
        <v>4177713.9252182399</v>
      </c>
      <c r="K256" s="10"/>
      <c r="L256" s="10"/>
      <c r="M256" s="11"/>
      <c r="O256" s="26"/>
      <c r="P256" s="26"/>
    </row>
    <row r="257" spans="1:16" x14ac:dyDescent="0.25">
      <c r="A257" s="12" t="s">
        <v>126</v>
      </c>
      <c r="B257" s="12" t="s">
        <v>1</v>
      </c>
      <c r="C257" s="13" t="s">
        <v>25</v>
      </c>
      <c r="D257" s="9">
        <v>4191697.87</v>
      </c>
      <c r="E257" s="14">
        <v>2541690</v>
      </c>
      <c r="F257" s="14">
        <v>1650007.87</v>
      </c>
      <c r="G257" s="10"/>
      <c r="H257" s="10"/>
      <c r="I257" s="9">
        <v>10079256.097453101</v>
      </c>
      <c r="J257" s="14">
        <v>6111686.7734399997</v>
      </c>
      <c r="K257" s="14">
        <v>3967569.32401312</v>
      </c>
      <c r="L257" s="10"/>
      <c r="M257" s="11"/>
      <c r="O257" s="26"/>
      <c r="P257" s="26"/>
    </row>
    <row r="258" spans="1:16" x14ac:dyDescent="0.25">
      <c r="A258" s="12" t="s">
        <v>127</v>
      </c>
      <c r="B258" s="12" t="s">
        <v>1</v>
      </c>
      <c r="C258" s="13" t="s">
        <v>25</v>
      </c>
      <c r="D258" s="9">
        <v>1726978.69</v>
      </c>
      <c r="E258" s="14">
        <v>1067824.92</v>
      </c>
      <c r="F258" s="14">
        <v>659153.77</v>
      </c>
      <c r="G258" s="10"/>
      <c r="H258" s="10"/>
      <c r="I258" s="9">
        <v>4152651.51048544</v>
      </c>
      <c r="J258" s="14">
        <v>2567666.1748339199</v>
      </c>
      <c r="K258" s="14">
        <v>1584985.3356515199</v>
      </c>
      <c r="L258" s="10"/>
      <c r="M258" s="11"/>
      <c r="O258" s="26"/>
      <c r="P258" s="26"/>
    </row>
    <row r="259" spans="1:16" x14ac:dyDescent="0.25">
      <c r="A259" s="12" t="s">
        <v>128</v>
      </c>
      <c r="B259" s="12" t="s">
        <v>1</v>
      </c>
      <c r="C259" s="13" t="s">
        <v>25</v>
      </c>
      <c r="D259" s="9">
        <v>5504848.2999999998</v>
      </c>
      <c r="E259" s="14">
        <v>3603750</v>
      </c>
      <c r="F259" s="14">
        <v>1901098.3</v>
      </c>
      <c r="G259" s="10"/>
      <c r="H259" s="10"/>
      <c r="I259" s="9">
        <v>13236826.105820799</v>
      </c>
      <c r="J259" s="14">
        <v>8665490.7599999998</v>
      </c>
      <c r="K259" s="14">
        <v>4571335.3458208004</v>
      </c>
      <c r="L259" s="10"/>
      <c r="M259" s="11"/>
      <c r="O259" s="26"/>
      <c r="P259" s="26"/>
    </row>
    <row r="260" spans="1:16" x14ac:dyDescent="0.25">
      <c r="A260" s="12" t="s">
        <v>129</v>
      </c>
      <c r="B260" s="12" t="s">
        <v>1</v>
      </c>
      <c r="C260" s="13" t="s">
        <v>25</v>
      </c>
      <c r="D260" s="9">
        <v>5409915.5099999998</v>
      </c>
      <c r="E260" s="14">
        <v>2705834.45</v>
      </c>
      <c r="F260" s="14">
        <v>2704081.06</v>
      </c>
      <c r="G260" s="10"/>
      <c r="H260" s="10"/>
      <c r="I260" s="9">
        <v>13008552.997373801</v>
      </c>
      <c r="J260" s="14">
        <v>6506384.5784432003</v>
      </c>
      <c r="K260" s="14">
        <v>6502168.4189305604</v>
      </c>
      <c r="L260" s="10"/>
      <c r="M260" s="11"/>
      <c r="O260" s="26"/>
      <c r="P260" s="26"/>
    </row>
    <row r="261" spans="1:16" x14ac:dyDescent="0.25">
      <c r="A261" s="12" t="s">
        <v>130</v>
      </c>
      <c r="B261" s="12" t="s">
        <v>1</v>
      </c>
      <c r="C261" s="13" t="s">
        <v>25</v>
      </c>
      <c r="D261" s="9">
        <v>6411097.25</v>
      </c>
      <c r="E261" s="14">
        <v>2566672</v>
      </c>
      <c r="F261" s="14">
        <v>3844425.25</v>
      </c>
      <c r="G261" s="10"/>
      <c r="H261" s="10"/>
      <c r="I261" s="9">
        <v>15415970.581016</v>
      </c>
      <c r="J261" s="14">
        <v>6171757.8910720004</v>
      </c>
      <c r="K261" s="14">
        <v>9244212.6899440009</v>
      </c>
      <c r="L261" s="10"/>
      <c r="M261" s="11"/>
      <c r="O261" s="26"/>
      <c r="P261" s="26"/>
    </row>
    <row r="262" spans="1:16" x14ac:dyDescent="0.25">
      <c r="A262" s="89" t="s">
        <v>305</v>
      </c>
      <c r="B262" s="90"/>
      <c r="C262" s="90"/>
      <c r="D262" s="90"/>
      <c r="E262" s="90"/>
      <c r="F262" s="90"/>
      <c r="G262" s="90"/>
      <c r="H262" s="90"/>
      <c r="I262" s="90"/>
      <c r="J262" s="90"/>
      <c r="K262" s="90"/>
      <c r="L262" s="90"/>
      <c r="M262" s="100"/>
      <c r="O262" s="26"/>
      <c r="P262" s="26"/>
    </row>
    <row r="263" spans="1:16" x14ac:dyDescent="0.25">
      <c r="A263" s="110" t="s">
        <v>25</v>
      </c>
      <c r="B263" s="111"/>
      <c r="C263" s="111"/>
      <c r="D263" s="9">
        <v>201296875</v>
      </c>
      <c r="E263" s="9">
        <v>127346916.63</v>
      </c>
      <c r="F263" s="9">
        <v>72623958.370000005</v>
      </c>
      <c r="G263" s="9">
        <v>1326000</v>
      </c>
      <c r="H263" s="9">
        <v>0</v>
      </c>
      <c r="I263" s="9">
        <v>484033634.5</v>
      </c>
      <c r="J263" s="9">
        <v>306215339.40249902</v>
      </c>
      <c r="K263" s="9">
        <v>174629827.32150099</v>
      </c>
      <c r="L263" s="9">
        <v>3188467.7760000001</v>
      </c>
      <c r="M263" s="16">
        <v>0</v>
      </c>
      <c r="O263" s="26"/>
      <c r="P263" s="26"/>
    </row>
    <row r="264" spans="1:16" x14ac:dyDescent="0.25">
      <c r="A264" s="112" t="s">
        <v>26</v>
      </c>
      <c r="B264" s="12" t="s">
        <v>1</v>
      </c>
      <c r="C264" s="13" t="s">
        <v>25</v>
      </c>
      <c r="D264" s="9">
        <v>26421875</v>
      </c>
      <c r="E264" s="14">
        <v>17614583.309999999</v>
      </c>
      <c r="F264" s="14">
        <v>8807291.6899999995</v>
      </c>
      <c r="G264" s="10"/>
      <c r="H264" s="10"/>
      <c r="I264" s="9">
        <v>63533406.5</v>
      </c>
      <c r="J264" s="14">
        <v>42355604.277226597</v>
      </c>
      <c r="K264" s="14">
        <v>21177802.222773399</v>
      </c>
      <c r="L264" s="10"/>
      <c r="M264" s="11"/>
      <c r="O264" s="26"/>
      <c r="P264" s="26"/>
    </row>
    <row r="265" spans="1:16" x14ac:dyDescent="0.25">
      <c r="A265" s="113"/>
      <c r="B265" s="12" t="s">
        <v>3</v>
      </c>
      <c r="C265" s="13" t="s">
        <v>25</v>
      </c>
      <c r="D265" s="9">
        <v>42275000</v>
      </c>
      <c r="E265" s="14">
        <v>28183333.32</v>
      </c>
      <c r="F265" s="14">
        <v>14091666.68</v>
      </c>
      <c r="G265" s="10"/>
      <c r="H265" s="10"/>
      <c r="I265" s="9">
        <v>101653450.40000001</v>
      </c>
      <c r="J265" s="14">
        <v>67768966.901272297</v>
      </c>
      <c r="K265" s="14">
        <v>33884483.498727702</v>
      </c>
      <c r="L265" s="10"/>
      <c r="M265" s="11"/>
      <c r="O265" s="26"/>
      <c r="P265" s="26"/>
    </row>
    <row r="266" spans="1:16" x14ac:dyDescent="0.25">
      <c r="A266" s="12" t="s">
        <v>131</v>
      </c>
      <c r="B266" s="12" t="s">
        <v>1</v>
      </c>
      <c r="C266" s="13" t="s">
        <v>25</v>
      </c>
      <c r="D266" s="9">
        <v>132600000</v>
      </c>
      <c r="E266" s="14">
        <v>81549000</v>
      </c>
      <c r="F266" s="14">
        <v>49725000</v>
      </c>
      <c r="G266" s="14">
        <v>1326000</v>
      </c>
      <c r="H266" s="10"/>
      <c r="I266" s="9">
        <v>318846777.60000002</v>
      </c>
      <c r="J266" s="14">
        <v>196090768.22400001</v>
      </c>
      <c r="K266" s="14">
        <v>119567541.59999999</v>
      </c>
      <c r="L266" s="14">
        <v>3188467.7760000001</v>
      </c>
      <c r="M266" s="11"/>
      <c r="O266" s="26"/>
      <c r="P266" s="26"/>
    </row>
    <row r="267" spans="1:16" x14ac:dyDescent="0.25">
      <c r="A267" s="89" t="s">
        <v>304</v>
      </c>
      <c r="B267" s="90"/>
      <c r="C267" s="90"/>
      <c r="D267" s="90"/>
      <c r="E267" s="90"/>
      <c r="F267" s="90"/>
      <c r="G267" s="90"/>
      <c r="H267" s="90"/>
      <c r="I267" s="90"/>
      <c r="J267" s="90"/>
      <c r="K267" s="90"/>
      <c r="L267" s="90"/>
      <c r="M267" s="100"/>
      <c r="O267" s="26"/>
      <c r="P267" s="26"/>
    </row>
    <row r="268" spans="1:16" x14ac:dyDescent="0.25">
      <c r="A268" s="110" t="s">
        <v>0</v>
      </c>
      <c r="B268" s="111"/>
      <c r="C268" s="111"/>
      <c r="D268" s="9">
        <v>59687522.539999999</v>
      </c>
      <c r="E268" s="9">
        <v>56153722.229999997</v>
      </c>
      <c r="F268" s="9">
        <v>3533800.31</v>
      </c>
      <c r="G268" s="10"/>
      <c r="H268" s="10"/>
      <c r="I268" s="9">
        <v>116738647.209408</v>
      </c>
      <c r="J268" s="9">
        <v>109827134.549101</v>
      </c>
      <c r="K268" s="9">
        <v>6911512.6603073003</v>
      </c>
      <c r="L268" s="10"/>
      <c r="M268" s="11"/>
      <c r="O268" s="26"/>
      <c r="P268" s="26"/>
    </row>
    <row r="269" spans="1:16" x14ac:dyDescent="0.25">
      <c r="A269" s="12" t="s">
        <v>132</v>
      </c>
      <c r="B269" s="12" t="s">
        <v>1</v>
      </c>
      <c r="C269" s="13" t="s">
        <v>0</v>
      </c>
      <c r="D269" s="9">
        <v>89920.5</v>
      </c>
      <c r="E269" s="14">
        <v>89920.5</v>
      </c>
      <c r="F269" s="10"/>
      <c r="G269" s="10"/>
      <c r="H269" s="10"/>
      <c r="I269" s="9">
        <v>175869.211515</v>
      </c>
      <c r="J269" s="14">
        <v>175869.211515</v>
      </c>
      <c r="K269" s="10"/>
      <c r="L269" s="10"/>
      <c r="M269" s="11"/>
      <c r="O269" s="26"/>
      <c r="P269" s="26"/>
    </row>
    <row r="270" spans="1:16" x14ac:dyDescent="0.25">
      <c r="A270" s="12" t="s">
        <v>133</v>
      </c>
      <c r="B270" s="12" t="s">
        <v>1</v>
      </c>
      <c r="C270" s="13" t="s">
        <v>0</v>
      </c>
      <c r="D270" s="9">
        <v>3423000</v>
      </c>
      <c r="E270" s="14">
        <v>1369200</v>
      </c>
      <c r="F270" s="14">
        <v>2053800</v>
      </c>
      <c r="G270" s="10"/>
      <c r="H270" s="10"/>
      <c r="I270" s="9">
        <v>6694806.0899999999</v>
      </c>
      <c r="J270" s="14">
        <v>2677922.4360000002</v>
      </c>
      <c r="K270" s="14">
        <v>4016883.6540000001</v>
      </c>
      <c r="L270" s="10"/>
      <c r="M270" s="11"/>
      <c r="O270" s="26"/>
      <c r="P270" s="26"/>
    </row>
    <row r="271" spans="1:16" x14ac:dyDescent="0.25">
      <c r="A271" s="112" t="s">
        <v>321</v>
      </c>
      <c r="B271" s="12" t="s">
        <v>1</v>
      </c>
      <c r="C271" s="13" t="s">
        <v>0</v>
      </c>
      <c r="D271" s="9">
        <v>3845000.74</v>
      </c>
      <c r="E271" s="14">
        <v>2365000.4300000002</v>
      </c>
      <c r="F271" s="14">
        <v>1480000.31</v>
      </c>
      <c r="G271" s="10"/>
      <c r="H271" s="10"/>
      <c r="I271" s="9">
        <v>7520167.7973141996</v>
      </c>
      <c r="J271" s="14">
        <v>4625538.7910069004</v>
      </c>
      <c r="K271" s="14">
        <v>2894629.0063073002</v>
      </c>
      <c r="L271" s="10"/>
      <c r="M271" s="11"/>
      <c r="O271" s="26"/>
      <c r="P271" s="26"/>
    </row>
    <row r="272" spans="1:16" x14ac:dyDescent="0.25">
      <c r="A272" s="113"/>
      <c r="B272" s="12" t="s">
        <v>3</v>
      </c>
      <c r="C272" s="13" t="s">
        <v>0</v>
      </c>
      <c r="D272" s="9">
        <v>1655000.26</v>
      </c>
      <c r="E272" s="14">
        <v>1655000.26</v>
      </c>
      <c r="F272" s="10"/>
      <c r="G272" s="10"/>
      <c r="H272" s="10"/>
      <c r="I272" s="9">
        <v>3236899.1585157998</v>
      </c>
      <c r="J272" s="14">
        <v>3236899.1585157998</v>
      </c>
      <c r="K272" s="10"/>
      <c r="L272" s="10"/>
      <c r="M272" s="11"/>
      <c r="O272" s="26"/>
      <c r="P272" s="26"/>
    </row>
    <row r="273" spans="1:16" x14ac:dyDescent="0.25">
      <c r="A273" s="112" t="s">
        <v>134</v>
      </c>
      <c r="B273" s="12" t="s">
        <v>1</v>
      </c>
      <c r="C273" s="13" t="s">
        <v>0</v>
      </c>
      <c r="D273" s="9">
        <v>6656250</v>
      </c>
      <c r="E273" s="14">
        <v>6656250</v>
      </c>
      <c r="F273" s="10"/>
      <c r="G273" s="10"/>
      <c r="H273" s="10"/>
      <c r="I273" s="9">
        <v>13018493.4375</v>
      </c>
      <c r="J273" s="14">
        <v>13018493.4375</v>
      </c>
      <c r="K273" s="10"/>
      <c r="L273" s="10"/>
      <c r="M273" s="11"/>
      <c r="O273" s="26"/>
      <c r="P273" s="26"/>
    </row>
    <row r="274" spans="1:16" x14ac:dyDescent="0.25">
      <c r="A274" s="113"/>
      <c r="B274" s="12" t="s">
        <v>3</v>
      </c>
      <c r="C274" s="13" t="s">
        <v>0</v>
      </c>
      <c r="D274" s="9">
        <v>2218750</v>
      </c>
      <c r="E274" s="14">
        <v>2218750</v>
      </c>
      <c r="F274" s="10"/>
      <c r="G274" s="10"/>
      <c r="H274" s="10"/>
      <c r="I274" s="9">
        <v>4339497.8125</v>
      </c>
      <c r="J274" s="14">
        <v>4339497.8125</v>
      </c>
      <c r="K274" s="10"/>
      <c r="L274" s="10"/>
      <c r="M274" s="11"/>
      <c r="O274" s="26"/>
      <c r="P274" s="26"/>
    </row>
    <row r="275" spans="1:16" x14ac:dyDescent="0.25">
      <c r="A275" s="112" t="s">
        <v>135</v>
      </c>
      <c r="B275" s="12" t="s">
        <v>1</v>
      </c>
      <c r="C275" s="13" t="s">
        <v>0</v>
      </c>
      <c r="D275" s="9">
        <v>7650308.5300000003</v>
      </c>
      <c r="E275" s="14">
        <v>7650308.5300000003</v>
      </c>
      <c r="F275" s="10"/>
      <c r="G275" s="10"/>
      <c r="H275" s="10"/>
      <c r="I275" s="9">
        <v>14962702.932229901</v>
      </c>
      <c r="J275" s="14">
        <v>14962702.932229901</v>
      </c>
      <c r="K275" s="10"/>
      <c r="L275" s="10"/>
      <c r="M275" s="11"/>
      <c r="O275" s="26"/>
      <c r="P275" s="26"/>
    </row>
    <row r="276" spans="1:16" x14ac:dyDescent="0.25">
      <c r="A276" s="113"/>
      <c r="B276" s="12" t="s">
        <v>3</v>
      </c>
      <c r="C276" s="13" t="s">
        <v>0</v>
      </c>
      <c r="D276" s="9">
        <v>31459965.030000001</v>
      </c>
      <c r="E276" s="14">
        <v>31459965.030000001</v>
      </c>
      <c r="F276" s="10"/>
      <c r="G276" s="10"/>
      <c r="H276" s="10"/>
      <c r="I276" s="9">
        <v>61530343.404624902</v>
      </c>
      <c r="J276" s="14">
        <v>61530343.404624902</v>
      </c>
      <c r="K276" s="10"/>
      <c r="L276" s="10"/>
      <c r="M276" s="11"/>
      <c r="O276" s="26"/>
      <c r="P276" s="26"/>
    </row>
    <row r="277" spans="1:16" x14ac:dyDescent="0.25">
      <c r="A277" s="12" t="s">
        <v>339</v>
      </c>
      <c r="B277" s="12" t="s">
        <v>1</v>
      </c>
      <c r="C277" s="13" t="s">
        <v>0</v>
      </c>
      <c r="D277" s="9">
        <v>2689327.48</v>
      </c>
      <c r="E277" s="14">
        <v>2689327.48</v>
      </c>
      <c r="F277" s="10"/>
      <c r="G277" s="10"/>
      <c r="H277" s="10"/>
      <c r="I277" s="9">
        <v>5259867.3652084004</v>
      </c>
      <c r="J277" s="14">
        <v>5259867.3652084004</v>
      </c>
      <c r="K277" s="10"/>
      <c r="L277" s="10"/>
      <c r="M277" s="11"/>
      <c r="O277" s="26"/>
      <c r="P277" s="26"/>
    </row>
    <row r="278" spans="1:16" x14ac:dyDescent="0.25">
      <c r="A278" s="89" t="s">
        <v>306</v>
      </c>
      <c r="B278" s="90"/>
      <c r="C278" s="90"/>
      <c r="D278" s="90"/>
      <c r="E278" s="90"/>
      <c r="F278" s="90"/>
      <c r="G278" s="90"/>
      <c r="H278" s="90"/>
      <c r="I278" s="90"/>
      <c r="J278" s="90"/>
      <c r="K278" s="90"/>
      <c r="L278" s="90"/>
      <c r="M278" s="100"/>
      <c r="O278" s="26"/>
      <c r="P278" s="26"/>
    </row>
    <row r="279" spans="1:16" x14ac:dyDescent="0.25">
      <c r="A279" s="110" t="s">
        <v>0</v>
      </c>
      <c r="B279" s="111"/>
      <c r="C279" s="111"/>
      <c r="D279" s="9">
        <v>36789230.5</v>
      </c>
      <c r="E279" s="9">
        <v>36789230.5</v>
      </c>
      <c r="F279" s="10"/>
      <c r="G279" s="10"/>
      <c r="H279" s="10"/>
      <c r="I279" s="9">
        <v>71953480.688814998</v>
      </c>
      <c r="J279" s="9">
        <v>71953480.688814998</v>
      </c>
      <c r="K279" s="10"/>
      <c r="L279" s="10"/>
      <c r="M279" s="11"/>
      <c r="O279" s="26"/>
      <c r="P279" s="26"/>
    </row>
    <row r="280" spans="1:16" x14ac:dyDescent="0.25">
      <c r="A280" s="110" t="s">
        <v>2</v>
      </c>
      <c r="B280" s="111"/>
      <c r="C280" s="111"/>
      <c r="D280" s="9">
        <v>71968748.469999999</v>
      </c>
      <c r="E280" s="9">
        <v>70455021.129999995</v>
      </c>
      <c r="F280" s="9">
        <v>1302509.52</v>
      </c>
      <c r="G280" s="9">
        <v>211217.82</v>
      </c>
      <c r="H280" s="10"/>
      <c r="I280" s="9">
        <v>131488702.673402</v>
      </c>
      <c r="J280" s="9">
        <v>128723084.980038</v>
      </c>
      <c r="K280" s="9">
        <v>2379717.4557779999</v>
      </c>
      <c r="L280" s="9">
        <v>385900.2375855</v>
      </c>
      <c r="M280" s="11"/>
      <c r="O280" s="26"/>
      <c r="P280" s="26"/>
    </row>
    <row r="281" spans="1:16" x14ac:dyDescent="0.25">
      <c r="A281" s="12" t="s">
        <v>136</v>
      </c>
      <c r="B281" s="12" t="s">
        <v>1</v>
      </c>
      <c r="C281" s="13" t="s">
        <v>0</v>
      </c>
      <c r="D281" s="9">
        <v>15960670.5</v>
      </c>
      <c r="E281" s="14">
        <v>15960670.5</v>
      </c>
      <c r="F281" s="10"/>
      <c r="G281" s="10"/>
      <c r="H281" s="10"/>
      <c r="I281" s="9">
        <v>31216358.184014998</v>
      </c>
      <c r="J281" s="14">
        <v>31216358.184014998</v>
      </c>
      <c r="K281" s="10"/>
      <c r="L281" s="10"/>
      <c r="M281" s="11"/>
      <c r="O281" s="26"/>
      <c r="P281" s="26"/>
    </row>
    <row r="282" spans="1:16" x14ac:dyDescent="0.25">
      <c r="A282" s="12" t="s">
        <v>137</v>
      </c>
      <c r="B282" s="12" t="s">
        <v>1</v>
      </c>
      <c r="C282" s="13" t="s">
        <v>0</v>
      </c>
      <c r="D282" s="9">
        <v>20828560</v>
      </c>
      <c r="E282" s="14">
        <v>20828560</v>
      </c>
      <c r="F282" s="10"/>
      <c r="G282" s="10"/>
      <c r="H282" s="10"/>
      <c r="I282" s="9">
        <v>40737122.504799999</v>
      </c>
      <c r="J282" s="14">
        <v>40737122.504799999</v>
      </c>
      <c r="K282" s="10"/>
      <c r="L282" s="10"/>
      <c r="M282" s="11"/>
      <c r="O282" s="26"/>
      <c r="P282" s="26"/>
    </row>
    <row r="283" spans="1:16" x14ac:dyDescent="0.25">
      <c r="A283" s="12" t="s">
        <v>136</v>
      </c>
      <c r="B283" s="12" t="s">
        <v>1</v>
      </c>
      <c r="C283" s="13" t="s">
        <v>2</v>
      </c>
      <c r="D283" s="9">
        <v>31987225.829999998</v>
      </c>
      <c r="E283" s="14">
        <v>31987225.829999998</v>
      </c>
      <c r="F283" s="10"/>
      <c r="G283" s="10"/>
      <c r="H283" s="10"/>
      <c r="I283" s="9">
        <v>58441461.272055797</v>
      </c>
      <c r="J283" s="14">
        <v>58441461.272055797</v>
      </c>
      <c r="K283" s="10"/>
      <c r="L283" s="10"/>
      <c r="M283" s="11"/>
      <c r="O283" s="26"/>
      <c r="P283" s="26"/>
    </row>
    <row r="284" spans="1:16" x14ac:dyDescent="0.25">
      <c r="A284" s="12" t="s">
        <v>138</v>
      </c>
      <c r="B284" s="12" t="s">
        <v>1</v>
      </c>
      <c r="C284" s="13" t="s">
        <v>2</v>
      </c>
      <c r="D284" s="9">
        <v>25340000</v>
      </c>
      <c r="E284" s="14">
        <v>25340000</v>
      </c>
      <c r="F284" s="10"/>
      <c r="G284" s="10"/>
      <c r="H284" s="10"/>
      <c r="I284" s="9">
        <v>46296813.5</v>
      </c>
      <c r="J284" s="14">
        <v>46296813.5</v>
      </c>
      <c r="K284" s="10"/>
      <c r="L284" s="10"/>
      <c r="M284" s="11"/>
      <c r="O284" s="26"/>
      <c r="P284" s="26"/>
    </row>
    <row r="285" spans="1:16" x14ac:dyDescent="0.25">
      <c r="A285" s="12" t="s">
        <v>139</v>
      </c>
      <c r="B285" s="12" t="s">
        <v>1</v>
      </c>
      <c r="C285" s="13" t="s">
        <v>2</v>
      </c>
      <c r="D285" s="9">
        <v>2198883.75</v>
      </c>
      <c r="E285" s="14">
        <v>2198883.75</v>
      </c>
      <c r="F285" s="10"/>
      <c r="G285" s="10"/>
      <c r="H285" s="10"/>
      <c r="I285" s="9">
        <v>4017415.5833437499</v>
      </c>
      <c r="J285" s="14">
        <v>4017415.5833437499</v>
      </c>
      <c r="K285" s="10"/>
      <c r="L285" s="10"/>
      <c r="M285" s="11"/>
      <c r="O285" s="26"/>
      <c r="P285" s="26"/>
    </row>
    <row r="286" spans="1:16" x14ac:dyDescent="0.25">
      <c r="A286" s="12" t="s">
        <v>140</v>
      </c>
      <c r="B286" s="12" t="s">
        <v>1</v>
      </c>
      <c r="C286" s="13" t="s">
        <v>2</v>
      </c>
      <c r="D286" s="9">
        <v>2816236.86</v>
      </c>
      <c r="E286" s="14">
        <v>1302509.52</v>
      </c>
      <c r="F286" s="14">
        <v>1302509.52</v>
      </c>
      <c r="G286" s="14">
        <v>211217.82</v>
      </c>
      <c r="H286" s="10"/>
      <c r="I286" s="9">
        <v>5145335.1491414998</v>
      </c>
      <c r="J286" s="14">
        <v>2379717.4557779999</v>
      </c>
      <c r="K286" s="14">
        <v>2379717.4557779999</v>
      </c>
      <c r="L286" s="14">
        <v>385900.2375855</v>
      </c>
      <c r="M286" s="11"/>
      <c r="O286" s="26"/>
      <c r="P286" s="26"/>
    </row>
    <row r="287" spans="1:16" x14ac:dyDescent="0.25">
      <c r="A287" s="12" t="s">
        <v>141</v>
      </c>
      <c r="B287" s="12" t="s">
        <v>1</v>
      </c>
      <c r="C287" s="13" t="s">
        <v>2</v>
      </c>
      <c r="D287" s="9">
        <v>4101690</v>
      </c>
      <c r="E287" s="14">
        <v>4101690</v>
      </c>
      <c r="F287" s="10"/>
      <c r="G287" s="10"/>
      <c r="H287" s="10"/>
      <c r="I287" s="9">
        <v>7493890.1722499998</v>
      </c>
      <c r="J287" s="14">
        <v>7493890.1722499998</v>
      </c>
      <c r="K287" s="10"/>
      <c r="L287" s="10"/>
      <c r="M287" s="11"/>
      <c r="O287" s="26"/>
      <c r="P287" s="26"/>
    </row>
    <row r="288" spans="1:16" x14ac:dyDescent="0.25">
      <c r="A288" s="12" t="s">
        <v>142</v>
      </c>
      <c r="B288" s="12" t="s">
        <v>1</v>
      </c>
      <c r="C288" s="13" t="s">
        <v>2</v>
      </c>
      <c r="D288" s="9">
        <v>3693353.73</v>
      </c>
      <c r="E288" s="14">
        <v>3693353.73</v>
      </c>
      <c r="F288" s="10"/>
      <c r="G288" s="10"/>
      <c r="H288" s="10"/>
      <c r="I288" s="9">
        <v>6747849.5985532496</v>
      </c>
      <c r="J288" s="14">
        <v>6747849.5985532496</v>
      </c>
      <c r="K288" s="10"/>
      <c r="L288" s="10"/>
      <c r="M288" s="11"/>
      <c r="O288" s="26"/>
      <c r="P288" s="26"/>
    </row>
    <row r="289" spans="1:16" x14ac:dyDescent="0.25">
      <c r="A289" s="12" t="s">
        <v>143</v>
      </c>
      <c r="B289" s="12" t="s">
        <v>1</v>
      </c>
      <c r="C289" s="13" t="s">
        <v>2</v>
      </c>
      <c r="D289" s="9">
        <v>839608.3</v>
      </c>
      <c r="E289" s="14">
        <v>839608.3</v>
      </c>
      <c r="F289" s="10"/>
      <c r="G289" s="10"/>
      <c r="H289" s="10"/>
      <c r="I289" s="9">
        <v>1533985.3543074999</v>
      </c>
      <c r="J289" s="14">
        <v>1533985.3543074999</v>
      </c>
      <c r="K289" s="10"/>
      <c r="L289" s="10"/>
      <c r="M289" s="11"/>
      <c r="O289" s="26"/>
      <c r="P289" s="26"/>
    </row>
    <row r="290" spans="1:16" x14ac:dyDescent="0.25">
      <c r="A290" s="12" t="s">
        <v>144</v>
      </c>
      <c r="B290" s="12" t="s">
        <v>1</v>
      </c>
      <c r="C290" s="13" t="s">
        <v>2</v>
      </c>
      <c r="D290" s="9">
        <v>991750</v>
      </c>
      <c r="E290" s="14">
        <v>991750</v>
      </c>
      <c r="F290" s="10"/>
      <c r="G290" s="10"/>
      <c r="H290" s="10"/>
      <c r="I290" s="9">
        <v>1811952.04375</v>
      </c>
      <c r="J290" s="14">
        <v>1811952.04375</v>
      </c>
      <c r="K290" s="10"/>
      <c r="L290" s="10"/>
      <c r="M290" s="11"/>
      <c r="O290" s="26"/>
      <c r="P290" s="26"/>
    </row>
    <row r="291" spans="1:16" x14ac:dyDescent="0.25">
      <c r="A291" s="89" t="s">
        <v>27</v>
      </c>
      <c r="B291" s="90"/>
      <c r="C291" s="90"/>
      <c r="D291" s="90"/>
      <c r="E291" s="90"/>
      <c r="F291" s="90"/>
      <c r="G291" s="90"/>
      <c r="H291" s="90"/>
      <c r="I291" s="90"/>
      <c r="J291" s="90"/>
      <c r="K291" s="90"/>
      <c r="L291" s="90"/>
      <c r="M291" s="100"/>
      <c r="O291" s="26"/>
      <c r="P291" s="26"/>
    </row>
    <row r="292" spans="1:16" x14ac:dyDescent="0.25">
      <c r="A292" s="110" t="s">
        <v>0</v>
      </c>
      <c r="B292" s="111"/>
      <c r="C292" s="111"/>
      <c r="D292" s="9">
        <v>6044424.1500000004</v>
      </c>
      <c r="E292" s="9">
        <v>809523.85</v>
      </c>
      <c r="F292" s="9">
        <v>5234900.3</v>
      </c>
      <c r="G292" s="10"/>
      <c r="H292" s="10"/>
      <c r="I292" s="9">
        <v>11821866.0852945</v>
      </c>
      <c r="J292" s="9">
        <v>1583291.0315455</v>
      </c>
      <c r="K292" s="9">
        <v>10238575.053749001</v>
      </c>
      <c r="L292" s="10"/>
      <c r="M292" s="11"/>
      <c r="O292" s="26"/>
      <c r="P292" s="26"/>
    </row>
    <row r="293" spans="1:16" x14ac:dyDescent="0.25">
      <c r="A293" s="12" t="s">
        <v>145</v>
      </c>
      <c r="B293" s="12" t="s">
        <v>1</v>
      </c>
      <c r="C293" s="13" t="s">
        <v>0</v>
      </c>
      <c r="D293" s="9">
        <v>3692307.7</v>
      </c>
      <c r="E293" s="10"/>
      <c r="F293" s="14">
        <v>3692307.7</v>
      </c>
      <c r="G293" s="10"/>
      <c r="H293" s="10"/>
      <c r="I293" s="9">
        <v>7221526.1688909996</v>
      </c>
      <c r="J293" s="10"/>
      <c r="K293" s="14">
        <v>7221526.1688909996</v>
      </c>
      <c r="L293" s="10"/>
      <c r="M293" s="11"/>
      <c r="O293" s="26"/>
      <c r="P293" s="26"/>
    </row>
    <row r="294" spans="1:16" x14ac:dyDescent="0.25">
      <c r="A294" s="12" t="s">
        <v>146</v>
      </c>
      <c r="B294" s="12" t="s">
        <v>1</v>
      </c>
      <c r="C294" s="13" t="s">
        <v>0</v>
      </c>
      <c r="D294" s="9">
        <v>809523.85</v>
      </c>
      <c r="E294" s="14">
        <v>809523.85</v>
      </c>
      <c r="F294" s="10"/>
      <c r="G294" s="10"/>
      <c r="H294" s="10"/>
      <c r="I294" s="9">
        <v>1583291.0315455</v>
      </c>
      <c r="J294" s="14">
        <v>1583291.0315455</v>
      </c>
      <c r="K294" s="10"/>
      <c r="L294" s="10"/>
      <c r="M294" s="11"/>
      <c r="O294" s="26"/>
      <c r="P294" s="26"/>
    </row>
    <row r="295" spans="1:16" x14ac:dyDescent="0.25">
      <c r="A295" s="12" t="s">
        <v>147</v>
      </c>
      <c r="B295" s="12" t="s">
        <v>1</v>
      </c>
      <c r="C295" s="13" t="s">
        <v>0</v>
      </c>
      <c r="D295" s="9">
        <v>1542592.6</v>
      </c>
      <c r="E295" s="10"/>
      <c r="F295" s="14">
        <v>1542592.6</v>
      </c>
      <c r="G295" s="10"/>
      <c r="H295" s="10"/>
      <c r="I295" s="9">
        <v>3017048.8848580001</v>
      </c>
      <c r="J295" s="10"/>
      <c r="K295" s="14">
        <v>3017048.8848580001</v>
      </c>
      <c r="L295" s="10"/>
      <c r="M295" s="11"/>
      <c r="O295" s="26"/>
      <c r="P295" s="26"/>
    </row>
    <row r="296" spans="1:16" x14ac:dyDescent="0.25">
      <c r="A296" s="89" t="s">
        <v>303</v>
      </c>
      <c r="B296" s="90"/>
      <c r="C296" s="90"/>
      <c r="D296" s="90"/>
      <c r="E296" s="90"/>
      <c r="F296" s="90"/>
      <c r="G296" s="90"/>
      <c r="H296" s="90"/>
      <c r="I296" s="90"/>
      <c r="J296" s="90"/>
      <c r="K296" s="90"/>
      <c r="L296" s="90"/>
      <c r="M296" s="100"/>
      <c r="O296" s="26"/>
      <c r="P296" s="26"/>
    </row>
    <row r="297" spans="1:16" x14ac:dyDescent="0.25">
      <c r="A297" s="110" t="s">
        <v>0</v>
      </c>
      <c r="B297" s="111"/>
      <c r="C297" s="111"/>
      <c r="D297" s="9">
        <v>82660864.909999996</v>
      </c>
      <c r="E297" s="9">
        <v>45512960.5</v>
      </c>
      <c r="F297" s="9">
        <v>20857044.510000002</v>
      </c>
      <c r="G297" s="9">
        <v>1444360</v>
      </c>
      <c r="H297" s="9">
        <v>14846499.9</v>
      </c>
      <c r="I297" s="9">
        <v>161670599.41692501</v>
      </c>
      <c r="J297" s="9">
        <v>89015613.534714997</v>
      </c>
      <c r="K297" s="9">
        <v>40792833.363993302</v>
      </c>
      <c r="L297" s="9">
        <v>2824922.6187999998</v>
      </c>
      <c r="M297" s="16">
        <v>29037229.899417002</v>
      </c>
      <c r="O297" s="26"/>
      <c r="P297" s="26"/>
    </row>
    <row r="298" spans="1:16" x14ac:dyDescent="0.25">
      <c r="A298" s="110" t="s">
        <v>2</v>
      </c>
      <c r="B298" s="111"/>
      <c r="C298" s="111"/>
      <c r="D298" s="9">
        <v>1194666.74</v>
      </c>
      <c r="E298" s="9">
        <v>746666.74</v>
      </c>
      <c r="F298" s="9">
        <v>448000</v>
      </c>
      <c r="G298" s="10"/>
      <c r="H298" s="10"/>
      <c r="I298" s="9">
        <v>2182686.0006484999</v>
      </c>
      <c r="J298" s="9">
        <v>1364178.8006485</v>
      </c>
      <c r="K298" s="9">
        <v>818507.2</v>
      </c>
      <c r="L298" s="10"/>
      <c r="M298" s="11"/>
      <c r="O298" s="26"/>
      <c r="P298" s="26"/>
    </row>
    <row r="299" spans="1:16" x14ac:dyDescent="0.25">
      <c r="A299" s="112" t="s">
        <v>148</v>
      </c>
      <c r="B299" s="12" t="s">
        <v>1</v>
      </c>
      <c r="C299" s="13" t="s">
        <v>0</v>
      </c>
      <c r="D299" s="9">
        <v>5866666.7000000002</v>
      </c>
      <c r="E299" s="10"/>
      <c r="F299" s="10"/>
      <c r="G299" s="10"/>
      <c r="H299" s="14">
        <v>5866666.7000000002</v>
      </c>
      <c r="I299" s="9">
        <v>11474202.731861001</v>
      </c>
      <c r="J299" s="10"/>
      <c r="K299" s="10"/>
      <c r="L299" s="10"/>
      <c r="M299" s="17">
        <v>11474202.731861001</v>
      </c>
      <c r="O299" s="26"/>
      <c r="P299" s="26"/>
    </row>
    <row r="300" spans="1:16" x14ac:dyDescent="0.25">
      <c r="A300" s="113"/>
      <c r="B300" s="12" t="s">
        <v>3</v>
      </c>
      <c r="C300" s="13" t="s">
        <v>0</v>
      </c>
      <c r="D300" s="9">
        <v>8979833.1999999993</v>
      </c>
      <c r="E300" s="10"/>
      <c r="F300" s="10"/>
      <c r="G300" s="10"/>
      <c r="H300" s="14">
        <v>8979833.1999999993</v>
      </c>
      <c r="I300" s="9">
        <v>17563027.167555999</v>
      </c>
      <c r="J300" s="10"/>
      <c r="K300" s="10"/>
      <c r="L300" s="10"/>
      <c r="M300" s="17">
        <v>17563027.167555999</v>
      </c>
      <c r="O300" s="26"/>
      <c r="P300" s="26"/>
    </row>
    <row r="301" spans="1:16" x14ac:dyDescent="0.25">
      <c r="A301" s="112" t="s">
        <v>149</v>
      </c>
      <c r="B301" s="12" t="s">
        <v>1</v>
      </c>
      <c r="C301" s="13" t="s">
        <v>0</v>
      </c>
      <c r="D301" s="9">
        <v>1833333.35</v>
      </c>
      <c r="E301" s="14">
        <v>1833333.35</v>
      </c>
      <c r="F301" s="10"/>
      <c r="G301" s="10"/>
      <c r="H301" s="10"/>
      <c r="I301" s="9">
        <v>3585688.3659305</v>
      </c>
      <c r="J301" s="14">
        <v>3585688.3659305</v>
      </c>
      <c r="K301" s="10"/>
      <c r="L301" s="10"/>
      <c r="M301" s="11"/>
      <c r="O301" s="26"/>
      <c r="P301" s="26"/>
    </row>
    <row r="302" spans="1:16" x14ac:dyDescent="0.25">
      <c r="A302" s="113"/>
      <c r="B302" s="12" t="s">
        <v>4</v>
      </c>
      <c r="C302" s="13" t="s">
        <v>0</v>
      </c>
      <c r="D302" s="9">
        <v>900000</v>
      </c>
      <c r="E302" s="14">
        <v>900000</v>
      </c>
      <c r="F302" s="10"/>
      <c r="G302" s="10"/>
      <c r="H302" s="10"/>
      <c r="I302" s="9">
        <v>1760247</v>
      </c>
      <c r="J302" s="14">
        <v>1760247</v>
      </c>
      <c r="K302" s="10"/>
      <c r="L302" s="10"/>
      <c r="M302" s="11"/>
      <c r="O302" s="26"/>
      <c r="P302" s="26"/>
    </row>
    <row r="303" spans="1:16" x14ac:dyDescent="0.25">
      <c r="A303" s="113"/>
      <c r="B303" s="12" t="s">
        <v>5</v>
      </c>
      <c r="C303" s="13" t="s">
        <v>0</v>
      </c>
      <c r="D303" s="9">
        <v>733333.32</v>
      </c>
      <c r="E303" s="14">
        <v>733333.32</v>
      </c>
      <c r="F303" s="10"/>
      <c r="G303" s="10"/>
      <c r="H303" s="10"/>
      <c r="I303" s="9">
        <v>1434275.3072556001</v>
      </c>
      <c r="J303" s="14">
        <v>1434275.3072556001</v>
      </c>
      <c r="K303" s="10"/>
      <c r="L303" s="10"/>
      <c r="M303" s="11"/>
      <c r="O303" s="26"/>
      <c r="P303" s="26"/>
    </row>
    <row r="304" spans="1:16" x14ac:dyDescent="0.25">
      <c r="A304" s="113"/>
      <c r="B304" s="12" t="s">
        <v>6</v>
      </c>
      <c r="C304" s="13" t="s">
        <v>0</v>
      </c>
      <c r="D304" s="9">
        <v>174351.66</v>
      </c>
      <c r="E304" s="14">
        <v>174351.66</v>
      </c>
      <c r="F304" s="10"/>
      <c r="G304" s="10"/>
      <c r="H304" s="10"/>
      <c r="I304" s="9">
        <v>341002.20717780001</v>
      </c>
      <c r="J304" s="14">
        <v>341002.20717780001</v>
      </c>
      <c r="K304" s="10"/>
      <c r="L304" s="10"/>
      <c r="M304" s="11"/>
      <c r="O304" s="26"/>
      <c r="P304" s="26"/>
    </row>
    <row r="305" spans="1:16" x14ac:dyDescent="0.25">
      <c r="A305" s="113"/>
      <c r="B305" s="12" t="s">
        <v>9</v>
      </c>
      <c r="C305" s="13" t="s">
        <v>0</v>
      </c>
      <c r="D305" s="9">
        <v>1480000.01</v>
      </c>
      <c r="E305" s="10"/>
      <c r="F305" s="14">
        <v>1480000.01</v>
      </c>
      <c r="G305" s="10"/>
      <c r="H305" s="10"/>
      <c r="I305" s="9">
        <v>2894628.4195583002</v>
      </c>
      <c r="J305" s="10"/>
      <c r="K305" s="14">
        <v>2894628.4195583002</v>
      </c>
      <c r="L305" s="10"/>
      <c r="M305" s="11"/>
      <c r="O305" s="26"/>
      <c r="P305" s="26"/>
    </row>
    <row r="306" spans="1:16" x14ac:dyDescent="0.25">
      <c r="A306" s="112" t="s">
        <v>150</v>
      </c>
      <c r="B306" s="12" t="s">
        <v>1</v>
      </c>
      <c r="C306" s="13" t="s">
        <v>0</v>
      </c>
      <c r="D306" s="9">
        <v>0</v>
      </c>
      <c r="E306" s="14">
        <v>0</v>
      </c>
      <c r="F306" s="10"/>
      <c r="G306" s="10"/>
      <c r="H306" s="10"/>
      <c r="I306" s="9">
        <v>0</v>
      </c>
      <c r="J306" s="14">
        <v>0</v>
      </c>
      <c r="K306" s="10"/>
      <c r="L306" s="10"/>
      <c r="M306" s="11"/>
      <c r="O306" s="26"/>
      <c r="P306" s="26"/>
    </row>
    <row r="307" spans="1:16" x14ac:dyDescent="0.25">
      <c r="A307" s="113"/>
      <c r="B307" s="12" t="s">
        <v>3</v>
      </c>
      <c r="C307" s="13" t="s">
        <v>0</v>
      </c>
      <c r="D307" s="9">
        <v>0</v>
      </c>
      <c r="E307" s="14">
        <v>0</v>
      </c>
      <c r="F307" s="10"/>
      <c r="G307" s="10"/>
      <c r="H307" s="10"/>
      <c r="I307" s="9">
        <v>0</v>
      </c>
      <c r="J307" s="14">
        <v>0</v>
      </c>
      <c r="K307" s="10"/>
      <c r="L307" s="10"/>
      <c r="M307" s="11"/>
      <c r="O307" s="26"/>
      <c r="P307" s="26"/>
    </row>
    <row r="308" spans="1:16" x14ac:dyDescent="0.25">
      <c r="A308" s="113"/>
      <c r="B308" s="12" t="s">
        <v>4</v>
      </c>
      <c r="C308" s="13" t="s">
        <v>0</v>
      </c>
      <c r="D308" s="9">
        <v>0</v>
      </c>
      <c r="E308" s="14">
        <v>0</v>
      </c>
      <c r="F308" s="10"/>
      <c r="G308" s="10"/>
      <c r="H308" s="10"/>
      <c r="I308" s="9">
        <v>0</v>
      </c>
      <c r="J308" s="14">
        <v>0</v>
      </c>
      <c r="K308" s="10"/>
      <c r="L308" s="10"/>
      <c r="M308" s="11"/>
      <c r="O308" s="26"/>
      <c r="P308" s="26"/>
    </row>
    <row r="309" spans="1:16" x14ac:dyDescent="0.25">
      <c r="A309" s="113"/>
      <c r="B309" s="12" t="s">
        <v>5</v>
      </c>
      <c r="C309" s="13" t="s">
        <v>0</v>
      </c>
      <c r="D309" s="9">
        <v>0</v>
      </c>
      <c r="E309" s="14">
        <v>0</v>
      </c>
      <c r="F309" s="10"/>
      <c r="G309" s="10"/>
      <c r="H309" s="10"/>
      <c r="I309" s="9">
        <v>0</v>
      </c>
      <c r="J309" s="14">
        <v>0</v>
      </c>
      <c r="K309" s="10"/>
      <c r="L309" s="10"/>
      <c r="M309" s="11"/>
      <c r="O309" s="26"/>
      <c r="P309" s="26"/>
    </row>
    <row r="310" spans="1:16" x14ac:dyDescent="0.25">
      <c r="A310" s="113"/>
      <c r="B310" s="12" t="s">
        <v>6</v>
      </c>
      <c r="C310" s="13" t="s">
        <v>0</v>
      </c>
      <c r="D310" s="9">
        <v>0</v>
      </c>
      <c r="E310" s="14">
        <v>0</v>
      </c>
      <c r="F310" s="10"/>
      <c r="G310" s="10"/>
      <c r="H310" s="10"/>
      <c r="I310" s="9">
        <v>0</v>
      </c>
      <c r="J310" s="14">
        <v>0</v>
      </c>
      <c r="K310" s="10"/>
      <c r="L310" s="10"/>
      <c r="M310" s="11"/>
      <c r="O310" s="26"/>
      <c r="P310" s="26"/>
    </row>
    <row r="311" spans="1:16" x14ac:dyDescent="0.25">
      <c r="A311" s="113"/>
      <c r="B311" s="12" t="s">
        <v>9</v>
      </c>
      <c r="C311" s="13" t="s">
        <v>0</v>
      </c>
      <c r="D311" s="9">
        <v>0</v>
      </c>
      <c r="E311" s="14">
        <v>0</v>
      </c>
      <c r="F311" s="10"/>
      <c r="G311" s="10"/>
      <c r="H311" s="10"/>
      <c r="I311" s="9">
        <v>0</v>
      </c>
      <c r="J311" s="14">
        <v>0</v>
      </c>
      <c r="K311" s="10"/>
      <c r="L311" s="10"/>
      <c r="M311" s="11"/>
      <c r="O311" s="26"/>
      <c r="P311" s="26"/>
    </row>
    <row r="312" spans="1:16" x14ac:dyDescent="0.25">
      <c r="A312" s="12" t="s">
        <v>151</v>
      </c>
      <c r="B312" s="12" t="s">
        <v>1</v>
      </c>
      <c r="C312" s="13" t="s">
        <v>0</v>
      </c>
      <c r="D312" s="9">
        <v>2500000</v>
      </c>
      <c r="E312" s="14">
        <v>2500000</v>
      </c>
      <c r="F312" s="10"/>
      <c r="G312" s="10"/>
      <c r="H312" s="10"/>
      <c r="I312" s="9">
        <v>4889575</v>
      </c>
      <c r="J312" s="14">
        <v>4889575</v>
      </c>
      <c r="K312" s="10"/>
      <c r="L312" s="10"/>
      <c r="M312" s="11"/>
      <c r="O312" s="26"/>
      <c r="P312" s="26"/>
    </row>
    <row r="313" spans="1:16" x14ac:dyDescent="0.25">
      <c r="A313" s="112" t="s">
        <v>152</v>
      </c>
      <c r="B313" s="12" t="s">
        <v>1</v>
      </c>
      <c r="C313" s="13" t="s">
        <v>0</v>
      </c>
      <c r="D313" s="9">
        <v>320000</v>
      </c>
      <c r="E313" s="14">
        <v>148000</v>
      </c>
      <c r="F313" s="14">
        <v>148000</v>
      </c>
      <c r="G313" s="14">
        <v>24000</v>
      </c>
      <c r="H313" s="10"/>
      <c r="I313" s="9">
        <v>625865.6</v>
      </c>
      <c r="J313" s="14">
        <v>289462.84000000003</v>
      </c>
      <c r="K313" s="14">
        <v>289462.84000000003</v>
      </c>
      <c r="L313" s="14">
        <v>46939.92</v>
      </c>
      <c r="M313" s="11"/>
      <c r="O313" s="26"/>
      <c r="P313" s="26"/>
    </row>
    <row r="314" spans="1:16" x14ac:dyDescent="0.25">
      <c r="A314" s="113"/>
      <c r="B314" s="12" t="s">
        <v>3</v>
      </c>
      <c r="C314" s="13" t="s">
        <v>0</v>
      </c>
      <c r="D314" s="9">
        <v>0</v>
      </c>
      <c r="E314" s="14">
        <v>0</v>
      </c>
      <c r="F314" s="14">
        <v>0</v>
      </c>
      <c r="G314" s="14">
        <v>0</v>
      </c>
      <c r="H314" s="10"/>
      <c r="I314" s="9">
        <v>0</v>
      </c>
      <c r="J314" s="14">
        <v>0</v>
      </c>
      <c r="K314" s="14">
        <v>0</v>
      </c>
      <c r="L314" s="14">
        <v>0</v>
      </c>
      <c r="M314" s="11"/>
      <c r="O314" s="26"/>
      <c r="P314" s="26"/>
    </row>
    <row r="315" spans="1:16" x14ac:dyDescent="0.25">
      <c r="A315" s="113"/>
      <c r="B315" s="12" t="s">
        <v>4</v>
      </c>
      <c r="C315" s="13" t="s">
        <v>0</v>
      </c>
      <c r="D315" s="9">
        <v>0</v>
      </c>
      <c r="E315" s="14">
        <v>0</v>
      </c>
      <c r="F315" s="14">
        <v>0</v>
      </c>
      <c r="G315" s="14">
        <v>0</v>
      </c>
      <c r="H315" s="10"/>
      <c r="I315" s="9">
        <v>0</v>
      </c>
      <c r="J315" s="14">
        <v>0</v>
      </c>
      <c r="K315" s="14">
        <v>0</v>
      </c>
      <c r="L315" s="14">
        <v>0</v>
      </c>
      <c r="M315" s="11"/>
      <c r="O315" s="26"/>
      <c r="P315" s="26"/>
    </row>
    <row r="316" spans="1:16" x14ac:dyDescent="0.25">
      <c r="A316" s="113"/>
      <c r="B316" s="12" t="s">
        <v>5</v>
      </c>
      <c r="C316" s="13" t="s">
        <v>0</v>
      </c>
      <c r="D316" s="9">
        <v>0</v>
      </c>
      <c r="E316" s="14">
        <v>0</v>
      </c>
      <c r="F316" s="14">
        <v>0</v>
      </c>
      <c r="G316" s="14">
        <v>0</v>
      </c>
      <c r="H316" s="10"/>
      <c r="I316" s="9">
        <v>0</v>
      </c>
      <c r="J316" s="14">
        <v>0</v>
      </c>
      <c r="K316" s="14">
        <v>0</v>
      </c>
      <c r="L316" s="14">
        <v>0</v>
      </c>
      <c r="M316" s="11"/>
      <c r="O316" s="26"/>
      <c r="P316" s="26"/>
    </row>
    <row r="317" spans="1:16" x14ac:dyDescent="0.25">
      <c r="A317" s="113"/>
      <c r="B317" s="12" t="s">
        <v>6</v>
      </c>
      <c r="C317" s="13" t="s">
        <v>0</v>
      </c>
      <c r="D317" s="9">
        <v>173000</v>
      </c>
      <c r="E317" s="14">
        <v>80012.5</v>
      </c>
      <c r="F317" s="14">
        <v>80012.5</v>
      </c>
      <c r="G317" s="14">
        <v>12975</v>
      </c>
      <c r="H317" s="10"/>
      <c r="I317" s="9">
        <v>338358.59</v>
      </c>
      <c r="J317" s="14">
        <v>156490.84787500001</v>
      </c>
      <c r="K317" s="14">
        <v>156490.84787500001</v>
      </c>
      <c r="L317" s="14">
        <v>25376.894250000001</v>
      </c>
      <c r="M317" s="11"/>
      <c r="O317" s="26"/>
      <c r="P317" s="26"/>
    </row>
    <row r="318" spans="1:16" x14ac:dyDescent="0.25">
      <c r="A318" s="112" t="s">
        <v>153</v>
      </c>
      <c r="B318" s="12" t="s">
        <v>3</v>
      </c>
      <c r="C318" s="13" t="s">
        <v>0</v>
      </c>
      <c r="D318" s="9">
        <v>0</v>
      </c>
      <c r="E318" s="14">
        <v>0</v>
      </c>
      <c r="F318" s="14">
        <v>0</v>
      </c>
      <c r="G318" s="10"/>
      <c r="H318" s="10"/>
      <c r="I318" s="9">
        <v>0</v>
      </c>
      <c r="J318" s="14">
        <v>0</v>
      </c>
      <c r="K318" s="14">
        <v>0</v>
      </c>
      <c r="L318" s="10"/>
      <c r="M318" s="11"/>
      <c r="O318" s="26"/>
      <c r="P318" s="26"/>
    </row>
    <row r="319" spans="1:16" x14ac:dyDescent="0.25">
      <c r="A319" s="113"/>
      <c r="B319" s="12" t="s">
        <v>5</v>
      </c>
      <c r="C319" s="13" t="s">
        <v>0</v>
      </c>
      <c r="D319" s="9">
        <v>27000</v>
      </c>
      <c r="E319" s="10"/>
      <c r="F319" s="14">
        <v>27000</v>
      </c>
      <c r="G319" s="10"/>
      <c r="H319" s="10"/>
      <c r="I319" s="9">
        <v>52807.41</v>
      </c>
      <c r="J319" s="10"/>
      <c r="K319" s="14">
        <v>52807.41</v>
      </c>
      <c r="L319" s="10"/>
      <c r="M319" s="11"/>
      <c r="O319" s="26"/>
      <c r="P319" s="26"/>
    </row>
    <row r="320" spans="1:16" x14ac:dyDescent="0.25">
      <c r="A320" s="113"/>
      <c r="B320" s="12" t="s">
        <v>9</v>
      </c>
      <c r="C320" s="13" t="s">
        <v>0</v>
      </c>
      <c r="D320" s="9">
        <v>0</v>
      </c>
      <c r="E320" s="14">
        <v>0</v>
      </c>
      <c r="F320" s="10"/>
      <c r="G320" s="10"/>
      <c r="H320" s="10"/>
      <c r="I320" s="9">
        <v>0</v>
      </c>
      <c r="J320" s="14">
        <v>0</v>
      </c>
      <c r="K320" s="10"/>
      <c r="L320" s="10"/>
      <c r="M320" s="11"/>
      <c r="O320" s="26"/>
      <c r="P320" s="26"/>
    </row>
    <row r="321" spans="1:16" x14ac:dyDescent="0.25">
      <c r="A321" s="113"/>
      <c r="B321" s="12" t="s">
        <v>10</v>
      </c>
      <c r="C321" s="13" t="s">
        <v>0</v>
      </c>
      <c r="D321" s="9">
        <v>52600</v>
      </c>
      <c r="E321" s="10"/>
      <c r="F321" s="14">
        <v>52600</v>
      </c>
      <c r="G321" s="10"/>
      <c r="H321" s="10"/>
      <c r="I321" s="9">
        <v>102876.658</v>
      </c>
      <c r="J321" s="10"/>
      <c r="K321" s="14">
        <v>102876.658</v>
      </c>
      <c r="L321" s="10"/>
      <c r="M321" s="11"/>
      <c r="O321" s="26"/>
      <c r="P321" s="26"/>
    </row>
    <row r="322" spans="1:16" x14ac:dyDescent="0.25">
      <c r="A322" s="113"/>
      <c r="B322" s="12" t="s">
        <v>11</v>
      </c>
      <c r="C322" s="13" t="s">
        <v>0</v>
      </c>
      <c r="D322" s="9">
        <v>0</v>
      </c>
      <c r="E322" s="10"/>
      <c r="F322" s="14">
        <v>0</v>
      </c>
      <c r="G322" s="10"/>
      <c r="H322" s="10"/>
      <c r="I322" s="9">
        <v>0</v>
      </c>
      <c r="J322" s="10"/>
      <c r="K322" s="14">
        <v>0</v>
      </c>
      <c r="L322" s="10"/>
      <c r="M322" s="11"/>
      <c r="O322" s="26"/>
      <c r="P322" s="26"/>
    </row>
    <row r="323" spans="1:16" x14ac:dyDescent="0.25">
      <c r="A323" s="113"/>
      <c r="B323" s="12" t="s">
        <v>12</v>
      </c>
      <c r="C323" s="13" t="s">
        <v>0</v>
      </c>
      <c r="D323" s="9">
        <v>0</v>
      </c>
      <c r="E323" s="14">
        <v>0</v>
      </c>
      <c r="F323" s="10"/>
      <c r="G323" s="10"/>
      <c r="H323" s="10"/>
      <c r="I323" s="9">
        <v>0</v>
      </c>
      <c r="J323" s="14">
        <v>0</v>
      </c>
      <c r="K323" s="10"/>
      <c r="L323" s="10"/>
      <c r="M323" s="11"/>
      <c r="O323" s="26"/>
      <c r="P323" s="26"/>
    </row>
    <row r="324" spans="1:16" x14ac:dyDescent="0.25">
      <c r="A324" s="12" t="s">
        <v>154</v>
      </c>
      <c r="B324" s="12" t="s">
        <v>1</v>
      </c>
      <c r="C324" s="13" t="s">
        <v>0</v>
      </c>
      <c r="D324" s="9">
        <v>1625000</v>
      </c>
      <c r="E324" s="10"/>
      <c r="F324" s="14">
        <v>1625000</v>
      </c>
      <c r="G324" s="10"/>
      <c r="H324" s="10"/>
      <c r="I324" s="9">
        <v>3178223.75</v>
      </c>
      <c r="J324" s="10"/>
      <c r="K324" s="14">
        <v>3178223.75</v>
      </c>
      <c r="L324" s="10"/>
      <c r="M324" s="11"/>
      <c r="O324" s="26"/>
      <c r="P324" s="26"/>
    </row>
    <row r="325" spans="1:16" x14ac:dyDescent="0.25">
      <c r="A325" s="112" t="s">
        <v>155</v>
      </c>
      <c r="B325" s="12" t="s">
        <v>1</v>
      </c>
      <c r="C325" s="13" t="s">
        <v>0</v>
      </c>
      <c r="D325" s="9">
        <v>4687200</v>
      </c>
      <c r="E325" s="14">
        <v>3233760</v>
      </c>
      <c r="F325" s="14">
        <v>1453440</v>
      </c>
      <c r="G325" s="14"/>
      <c r="H325" s="10"/>
      <c r="I325" s="9">
        <v>9167366.3760000002</v>
      </c>
      <c r="J325" s="14">
        <v>6324684.8207999999</v>
      </c>
      <c r="K325" s="14">
        <v>2842681.5551999998</v>
      </c>
      <c r="L325" s="14"/>
      <c r="M325" s="11"/>
      <c r="O325" s="26"/>
      <c r="P325" s="26"/>
    </row>
    <row r="326" spans="1:16" x14ac:dyDescent="0.25">
      <c r="A326" s="113"/>
      <c r="B326" s="12" t="s">
        <v>3</v>
      </c>
      <c r="C326" s="13" t="s">
        <v>0</v>
      </c>
      <c r="D326" s="9">
        <v>11654346.67</v>
      </c>
      <c r="E326" s="14">
        <v>6591666.6699999999</v>
      </c>
      <c r="F326" s="14">
        <v>5062680</v>
      </c>
      <c r="G326" s="10"/>
      <c r="H326" s="10"/>
      <c r="I326" s="9">
        <v>22793920.847586099</v>
      </c>
      <c r="J326" s="14">
        <v>12892179.423186099</v>
      </c>
      <c r="K326" s="14">
        <v>9901741.4243999999</v>
      </c>
      <c r="L326" s="10"/>
      <c r="M326" s="11"/>
      <c r="O326" s="26"/>
      <c r="P326" s="26"/>
    </row>
    <row r="327" spans="1:16" x14ac:dyDescent="0.25">
      <c r="A327" s="113"/>
      <c r="B327" s="12" t="s">
        <v>4</v>
      </c>
      <c r="C327" s="13" t="s">
        <v>0</v>
      </c>
      <c r="D327" s="9">
        <v>7672835</v>
      </c>
      <c r="E327" s="10"/>
      <c r="F327" s="14">
        <v>7672835</v>
      </c>
      <c r="G327" s="10"/>
      <c r="H327" s="10"/>
      <c r="I327" s="9">
        <v>15006760.878049999</v>
      </c>
      <c r="J327" s="10"/>
      <c r="K327" s="14">
        <v>15006760.878049999</v>
      </c>
      <c r="L327" s="10"/>
      <c r="M327" s="11"/>
      <c r="O327" s="26"/>
      <c r="P327" s="26"/>
    </row>
    <row r="328" spans="1:16" x14ac:dyDescent="0.25">
      <c r="A328" s="113"/>
      <c r="B328" s="12" t="s">
        <v>5</v>
      </c>
      <c r="C328" s="13" t="s">
        <v>0</v>
      </c>
      <c r="D328" s="9">
        <v>11003750</v>
      </c>
      <c r="E328" s="14">
        <v>11003750</v>
      </c>
      <c r="F328" s="10"/>
      <c r="G328" s="10"/>
      <c r="H328" s="10"/>
      <c r="I328" s="9">
        <v>21521464.362500001</v>
      </c>
      <c r="J328" s="14">
        <v>21521464.362500001</v>
      </c>
      <c r="K328" s="10"/>
      <c r="L328" s="10"/>
      <c r="M328" s="11"/>
      <c r="O328" s="26"/>
      <c r="P328" s="26"/>
    </row>
    <row r="329" spans="1:16" x14ac:dyDescent="0.25">
      <c r="A329" s="113"/>
      <c r="B329" s="12" t="s">
        <v>6</v>
      </c>
      <c r="C329" s="13" t="s">
        <v>0</v>
      </c>
      <c r="D329" s="9">
        <v>1724884</v>
      </c>
      <c r="E329" s="10"/>
      <c r="F329" s="14">
        <v>1724884</v>
      </c>
      <c r="G329" s="10"/>
      <c r="H329" s="10"/>
      <c r="I329" s="9">
        <v>3373579.87372</v>
      </c>
      <c r="J329" s="10"/>
      <c r="K329" s="14">
        <v>3373579.87372</v>
      </c>
      <c r="L329" s="10"/>
      <c r="M329" s="11"/>
      <c r="O329" s="26"/>
      <c r="P329" s="26"/>
    </row>
    <row r="330" spans="1:16" x14ac:dyDescent="0.25">
      <c r="A330" s="113"/>
      <c r="B330" s="12" t="s">
        <v>10</v>
      </c>
      <c r="C330" s="13" t="s">
        <v>0</v>
      </c>
      <c r="D330" s="9">
        <v>1530593</v>
      </c>
      <c r="E330" s="10"/>
      <c r="F330" s="14">
        <v>1530593</v>
      </c>
      <c r="G330" s="10"/>
      <c r="H330" s="10"/>
      <c r="I330" s="9">
        <v>2993579.70719</v>
      </c>
      <c r="J330" s="10"/>
      <c r="K330" s="14">
        <v>2993579.70719</v>
      </c>
      <c r="L330" s="10"/>
      <c r="M330" s="11"/>
      <c r="O330" s="26"/>
      <c r="P330" s="26"/>
    </row>
    <row r="331" spans="1:16" x14ac:dyDescent="0.25">
      <c r="A331" s="113"/>
      <c r="B331" s="12" t="s">
        <v>11</v>
      </c>
      <c r="C331" s="13" t="s">
        <v>0</v>
      </c>
      <c r="D331" s="9">
        <v>15447177</v>
      </c>
      <c r="E331" s="14">
        <v>15447177</v>
      </c>
      <c r="F331" s="10"/>
      <c r="G331" s="10"/>
      <c r="H331" s="10"/>
      <c r="I331" s="9">
        <v>30212052.191909999</v>
      </c>
      <c r="J331" s="14">
        <v>30212052.191909999</v>
      </c>
      <c r="K331" s="10"/>
      <c r="L331" s="10"/>
      <c r="M331" s="11"/>
      <c r="O331" s="26"/>
      <c r="P331" s="26"/>
    </row>
    <row r="332" spans="1:16" x14ac:dyDescent="0.25">
      <c r="A332" s="113"/>
      <c r="B332" s="12" t="s">
        <v>12</v>
      </c>
      <c r="C332" s="13" t="s">
        <v>0</v>
      </c>
      <c r="D332" s="9">
        <v>1407385</v>
      </c>
      <c r="E332" s="10"/>
      <c r="F332" s="10"/>
      <c r="G332" s="14">
        <v>1407385</v>
      </c>
      <c r="H332" s="10"/>
      <c r="I332" s="9">
        <v>2752605.80455</v>
      </c>
      <c r="J332" s="10"/>
      <c r="K332" s="10"/>
      <c r="L332" s="14">
        <v>2752605.80455</v>
      </c>
      <c r="M332" s="11"/>
      <c r="O332" s="26"/>
      <c r="P332" s="26"/>
    </row>
    <row r="333" spans="1:16" x14ac:dyDescent="0.25">
      <c r="A333" s="113"/>
      <c r="B333" s="12" t="s">
        <v>14</v>
      </c>
      <c r="C333" s="13" t="s">
        <v>0</v>
      </c>
      <c r="D333" s="9">
        <v>2867576</v>
      </c>
      <c r="E333" s="14">
        <v>2867576</v>
      </c>
      <c r="F333" s="10"/>
      <c r="G333" s="10"/>
      <c r="H333" s="10"/>
      <c r="I333" s="9">
        <v>5608491.1680800002</v>
      </c>
      <c r="J333" s="14">
        <v>5608491.1680800002</v>
      </c>
      <c r="K333" s="10"/>
      <c r="L333" s="10"/>
      <c r="M333" s="11"/>
      <c r="O333" s="26"/>
      <c r="P333" s="26"/>
    </row>
    <row r="334" spans="1:16" x14ac:dyDescent="0.25">
      <c r="A334" s="112" t="s">
        <v>153</v>
      </c>
      <c r="B334" s="12" t="s">
        <v>1</v>
      </c>
      <c r="C334" s="13" t="s">
        <v>2</v>
      </c>
      <c r="D334" s="9">
        <v>1194666.74</v>
      </c>
      <c r="E334" s="14">
        <v>746666.74</v>
      </c>
      <c r="F334" s="14">
        <v>448000</v>
      </c>
      <c r="G334" s="10"/>
      <c r="H334" s="10"/>
      <c r="I334" s="9">
        <v>2182686.0006484999</v>
      </c>
      <c r="J334" s="14">
        <v>1364178.8006485</v>
      </c>
      <c r="K334" s="14">
        <v>818507.2</v>
      </c>
      <c r="L334" s="10"/>
      <c r="M334" s="11"/>
      <c r="O334" s="26"/>
      <c r="P334" s="26"/>
    </row>
    <row r="335" spans="1:16" x14ac:dyDescent="0.25">
      <c r="A335" s="113"/>
      <c r="B335" s="12" t="s">
        <v>4</v>
      </c>
      <c r="C335" s="13" t="s">
        <v>2</v>
      </c>
      <c r="D335" s="9">
        <v>0</v>
      </c>
      <c r="E335" s="10"/>
      <c r="F335" s="14">
        <v>0</v>
      </c>
      <c r="G335" s="10"/>
      <c r="H335" s="10"/>
      <c r="I335" s="9">
        <v>0</v>
      </c>
      <c r="J335" s="10"/>
      <c r="K335" s="14">
        <v>0</v>
      </c>
      <c r="L335" s="10"/>
      <c r="M335" s="11"/>
      <c r="O335" s="26"/>
      <c r="P335" s="26"/>
    </row>
    <row r="336" spans="1:16" x14ac:dyDescent="0.25">
      <c r="A336" s="113"/>
      <c r="B336" s="12" t="s">
        <v>6</v>
      </c>
      <c r="C336" s="13" t="s">
        <v>2</v>
      </c>
      <c r="D336" s="9">
        <v>0</v>
      </c>
      <c r="E336" s="14">
        <v>0</v>
      </c>
      <c r="F336" s="10"/>
      <c r="G336" s="10"/>
      <c r="H336" s="10"/>
      <c r="I336" s="9">
        <v>0</v>
      </c>
      <c r="J336" s="14">
        <v>0</v>
      </c>
      <c r="K336" s="10"/>
      <c r="L336" s="10"/>
      <c r="M336" s="11"/>
      <c r="O336" s="26"/>
      <c r="P336" s="26"/>
    </row>
    <row r="337" spans="1:16" x14ac:dyDescent="0.25">
      <c r="A337" s="89" t="s">
        <v>302</v>
      </c>
      <c r="B337" s="90"/>
      <c r="C337" s="90"/>
      <c r="D337" s="90"/>
      <c r="E337" s="90"/>
      <c r="F337" s="90"/>
      <c r="G337" s="90"/>
      <c r="H337" s="90"/>
      <c r="I337" s="90"/>
      <c r="J337" s="90"/>
      <c r="K337" s="90"/>
      <c r="L337" s="90"/>
      <c r="M337" s="100"/>
      <c r="O337" s="26"/>
      <c r="P337" s="26"/>
    </row>
    <row r="338" spans="1:16" x14ac:dyDescent="0.25">
      <c r="A338" s="110" t="s">
        <v>28</v>
      </c>
      <c r="B338" s="111"/>
      <c r="C338" s="111"/>
      <c r="D338" s="9">
        <v>248617693.56999999</v>
      </c>
      <c r="E338" s="9">
        <v>219369287.44999999</v>
      </c>
      <c r="F338" s="10"/>
      <c r="G338" s="10"/>
      <c r="H338" s="9">
        <v>29248406.120000001</v>
      </c>
      <c r="I338" s="9">
        <v>119560248.837813</v>
      </c>
      <c r="J338" s="9">
        <v>105494690.334705</v>
      </c>
      <c r="K338" s="10"/>
      <c r="L338" s="10"/>
      <c r="M338" s="16">
        <v>14065558.503108</v>
      </c>
      <c r="O338" s="26"/>
      <c r="P338" s="26"/>
    </row>
    <row r="339" spans="1:16" x14ac:dyDescent="0.25">
      <c r="A339" s="12" t="s">
        <v>156</v>
      </c>
      <c r="B339" s="12" t="s">
        <v>1</v>
      </c>
      <c r="C339" s="13" t="s">
        <v>28</v>
      </c>
      <c r="D339" s="9">
        <v>56029164.299999997</v>
      </c>
      <c r="E339" s="14">
        <v>56029164.299999997</v>
      </c>
      <c r="F339" s="10"/>
      <c r="G339" s="10"/>
      <c r="H339" s="10"/>
      <c r="I339" s="9">
        <v>26944425.111869998</v>
      </c>
      <c r="J339" s="14">
        <v>26944425.111869998</v>
      </c>
      <c r="K339" s="10"/>
      <c r="L339" s="10"/>
      <c r="M339" s="11"/>
      <c r="O339" s="26"/>
      <c r="P339" s="26"/>
    </row>
    <row r="340" spans="1:16" x14ac:dyDescent="0.25">
      <c r="A340" s="12" t="s">
        <v>157</v>
      </c>
      <c r="B340" s="12" t="s">
        <v>1</v>
      </c>
      <c r="C340" s="13" t="s">
        <v>28</v>
      </c>
      <c r="D340" s="9">
        <v>63597453.490000002</v>
      </c>
      <c r="E340" s="14">
        <v>63597453.490000002</v>
      </c>
      <c r="F340" s="10"/>
      <c r="G340" s="10"/>
      <c r="H340" s="10"/>
      <c r="I340" s="9">
        <v>30584015.383340999</v>
      </c>
      <c r="J340" s="14">
        <v>30584015.383340999</v>
      </c>
      <c r="K340" s="10"/>
      <c r="L340" s="10"/>
      <c r="M340" s="11"/>
      <c r="O340" s="26"/>
      <c r="P340" s="26"/>
    </row>
    <row r="341" spans="1:16" x14ac:dyDescent="0.25">
      <c r="A341" s="112" t="s">
        <v>158</v>
      </c>
      <c r="B341" s="12" t="s">
        <v>1</v>
      </c>
      <c r="C341" s="13" t="s">
        <v>28</v>
      </c>
      <c r="D341" s="9">
        <v>7281802.6900000004</v>
      </c>
      <c r="E341" s="14">
        <v>7281802.6900000004</v>
      </c>
      <c r="F341" s="10"/>
      <c r="G341" s="10"/>
      <c r="H341" s="10"/>
      <c r="I341" s="9">
        <v>3501818.913621</v>
      </c>
      <c r="J341" s="14">
        <v>3501818.913621</v>
      </c>
      <c r="K341" s="10"/>
      <c r="L341" s="10"/>
      <c r="M341" s="11"/>
      <c r="O341" s="26"/>
      <c r="P341" s="26"/>
    </row>
    <row r="342" spans="1:16" x14ac:dyDescent="0.25">
      <c r="A342" s="113"/>
      <c r="B342" s="12" t="s">
        <v>3</v>
      </c>
      <c r="C342" s="13" t="s">
        <v>28</v>
      </c>
      <c r="D342" s="9">
        <v>29248406.120000001</v>
      </c>
      <c r="E342" s="10"/>
      <c r="F342" s="10"/>
      <c r="G342" s="10"/>
      <c r="H342" s="14">
        <v>29248406.120000001</v>
      </c>
      <c r="I342" s="9">
        <v>14065558.503108</v>
      </c>
      <c r="J342" s="10"/>
      <c r="K342" s="10"/>
      <c r="L342" s="10"/>
      <c r="M342" s="17">
        <v>14065558.503108</v>
      </c>
      <c r="O342" s="26"/>
      <c r="P342" s="26"/>
    </row>
    <row r="343" spans="1:16" x14ac:dyDescent="0.25">
      <c r="A343" s="12" t="s">
        <v>159</v>
      </c>
      <c r="B343" s="12" t="s">
        <v>1</v>
      </c>
      <c r="C343" s="13" t="s">
        <v>28</v>
      </c>
      <c r="D343" s="9">
        <v>46880000</v>
      </c>
      <c r="E343" s="14">
        <v>46880000</v>
      </c>
      <c r="F343" s="10"/>
      <c r="G343" s="10"/>
      <c r="H343" s="10"/>
      <c r="I343" s="9">
        <v>22544592</v>
      </c>
      <c r="J343" s="14">
        <v>22544592</v>
      </c>
      <c r="K343" s="10"/>
      <c r="L343" s="10"/>
      <c r="M343" s="11"/>
      <c r="O343" s="26"/>
      <c r="P343" s="26"/>
    </row>
    <row r="344" spans="1:16" x14ac:dyDescent="0.25">
      <c r="A344" s="12" t="s">
        <v>160</v>
      </c>
      <c r="B344" s="12" t="s">
        <v>1</v>
      </c>
      <c r="C344" s="13" t="s">
        <v>28</v>
      </c>
      <c r="D344" s="9">
        <v>28088135.280000001</v>
      </c>
      <c r="E344" s="14">
        <v>28088135.280000001</v>
      </c>
      <c r="F344" s="10"/>
      <c r="G344" s="10"/>
      <c r="H344" s="10"/>
      <c r="I344" s="9">
        <v>13507584.256152</v>
      </c>
      <c r="J344" s="14">
        <v>13507584.256152</v>
      </c>
      <c r="K344" s="10"/>
      <c r="L344" s="10"/>
      <c r="M344" s="11"/>
      <c r="O344" s="26"/>
      <c r="P344" s="26"/>
    </row>
    <row r="345" spans="1:16" x14ac:dyDescent="0.25">
      <c r="A345" s="12" t="s">
        <v>161</v>
      </c>
      <c r="B345" s="12" t="s">
        <v>1</v>
      </c>
      <c r="C345" s="13" t="s">
        <v>28</v>
      </c>
      <c r="D345" s="9">
        <v>17492731.690000001</v>
      </c>
      <c r="E345" s="14">
        <v>17492731.690000001</v>
      </c>
      <c r="F345" s="10"/>
      <c r="G345" s="10"/>
      <c r="H345" s="10"/>
      <c r="I345" s="9">
        <v>8412254.6697209999</v>
      </c>
      <c r="J345" s="14">
        <v>8412254.6697209999</v>
      </c>
      <c r="K345" s="10"/>
      <c r="L345" s="10"/>
      <c r="M345" s="11"/>
      <c r="O345" s="26"/>
      <c r="P345" s="26"/>
    </row>
    <row r="346" spans="1:16" x14ac:dyDescent="0.25">
      <c r="A346" s="12" t="s">
        <v>162</v>
      </c>
      <c r="B346" s="12" t="s">
        <v>1</v>
      </c>
      <c r="C346" s="13" t="s">
        <v>28</v>
      </c>
      <c r="D346" s="9">
        <v>0</v>
      </c>
      <c r="E346" s="14">
        <v>0</v>
      </c>
      <c r="F346" s="10"/>
      <c r="G346" s="10"/>
      <c r="H346" s="10"/>
      <c r="I346" s="9">
        <v>0</v>
      </c>
      <c r="J346" s="14">
        <v>0</v>
      </c>
      <c r="K346" s="10"/>
      <c r="L346" s="10"/>
      <c r="M346" s="11"/>
      <c r="O346" s="26"/>
      <c r="P346" s="26"/>
    </row>
    <row r="347" spans="1:16" x14ac:dyDescent="0.25">
      <c r="A347" s="89" t="s">
        <v>300</v>
      </c>
      <c r="B347" s="90"/>
      <c r="C347" s="90"/>
      <c r="D347" s="90"/>
      <c r="E347" s="90"/>
      <c r="F347" s="90"/>
      <c r="G347" s="90"/>
      <c r="H347" s="90"/>
      <c r="I347" s="90"/>
      <c r="J347" s="90"/>
      <c r="K347" s="90"/>
      <c r="L347" s="90"/>
      <c r="M347" s="100"/>
      <c r="O347" s="26"/>
      <c r="P347" s="26"/>
    </row>
    <row r="348" spans="1:16" x14ac:dyDescent="0.25">
      <c r="A348" s="110" t="s">
        <v>0</v>
      </c>
      <c r="B348" s="111"/>
      <c r="C348" s="111"/>
      <c r="D348" s="9">
        <v>659073207.78999996</v>
      </c>
      <c r="E348" s="9">
        <v>381498397.23000002</v>
      </c>
      <c r="F348" s="9">
        <v>277512310.56</v>
      </c>
      <c r="G348" s="9">
        <v>62500</v>
      </c>
      <c r="H348" s="10"/>
      <c r="I348" s="9">
        <v>1289035151.99192</v>
      </c>
      <c r="J348" s="9">
        <v>746146010.25435102</v>
      </c>
      <c r="K348" s="9">
        <v>542766902.36256504</v>
      </c>
      <c r="L348" s="9">
        <v>122239.375</v>
      </c>
      <c r="M348" s="11"/>
      <c r="O348" s="26"/>
      <c r="P348" s="26"/>
    </row>
    <row r="349" spans="1:16" x14ac:dyDescent="0.25">
      <c r="A349" s="12" t="s">
        <v>163</v>
      </c>
      <c r="B349" s="12" t="s">
        <v>1</v>
      </c>
      <c r="C349" s="13" t="s">
        <v>0</v>
      </c>
      <c r="D349" s="9">
        <v>27186084.510000002</v>
      </c>
      <c r="E349" s="14">
        <v>16275288.52</v>
      </c>
      <c r="F349" s="14">
        <v>10910795.99</v>
      </c>
      <c r="G349" s="10"/>
      <c r="H349" s="10"/>
      <c r="I349" s="9">
        <v>53171359.667193301</v>
      </c>
      <c r="J349" s="14">
        <v>31831697.5460716</v>
      </c>
      <c r="K349" s="14">
        <v>21339662.121121701</v>
      </c>
      <c r="L349" s="10"/>
      <c r="M349" s="11"/>
      <c r="O349" s="26"/>
      <c r="P349" s="26"/>
    </row>
    <row r="350" spans="1:16" x14ac:dyDescent="0.25">
      <c r="A350" s="12" t="s">
        <v>164</v>
      </c>
      <c r="B350" s="12" t="s">
        <v>1</v>
      </c>
      <c r="C350" s="13" t="s">
        <v>0</v>
      </c>
      <c r="D350" s="9">
        <v>6697500</v>
      </c>
      <c r="E350" s="14">
        <v>62500</v>
      </c>
      <c r="F350" s="14">
        <v>6635000</v>
      </c>
      <c r="G350" s="10"/>
      <c r="H350" s="10"/>
      <c r="I350" s="9">
        <v>13099171.425000001</v>
      </c>
      <c r="J350" s="14">
        <v>122239.375</v>
      </c>
      <c r="K350" s="14">
        <v>12976932.050000001</v>
      </c>
      <c r="L350" s="10"/>
      <c r="M350" s="11"/>
      <c r="O350" s="26"/>
      <c r="P350" s="26"/>
    </row>
    <row r="351" spans="1:16" x14ac:dyDescent="0.25">
      <c r="A351" s="12" t="s">
        <v>165</v>
      </c>
      <c r="B351" s="12" t="s">
        <v>1</v>
      </c>
      <c r="C351" s="13" t="s">
        <v>0</v>
      </c>
      <c r="D351" s="9">
        <v>31882600.300000001</v>
      </c>
      <c r="E351" s="14">
        <v>19129560.219999999</v>
      </c>
      <c r="F351" s="14">
        <v>12753040.08</v>
      </c>
      <c r="G351" s="10"/>
      <c r="H351" s="10"/>
      <c r="I351" s="9">
        <v>62356946.144749001</v>
      </c>
      <c r="J351" s="14">
        <v>37414167.765082598</v>
      </c>
      <c r="K351" s="14">
        <v>24942778.379666399</v>
      </c>
      <c r="L351" s="10"/>
      <c r="M351" s="11"/>
      <c r="O351" s="26"/>
      <c r="P351" s="26"/>
    </row>
    <row r="352" spans="1:16" x14ac:dyDescent="0.25">
      <c r="A352" s="12" t="s">
        <v>301</v>
      </c>
      <c r="B352" s="12" t="s">
        <v>1</v>
      </c>
      <c r="C352" s="13" t="s">
        <v>0</v>
      </c>
      <c r="D352" s="9">
        <v>33047794.43</v>
      </c>
      <c r="E352" s="14">
        <v>19807694.670000002</v>
      </c>
      <c r="F352" s="14">
        <v>13240099.76</v>
      </c>
      <c r="G352" s="10"/>
      <c r="H352" s="10"/>
      <c r="I352" s="9">
        <v>64635867.780026898</v>
      </c>
      <c r="J352" s="14">
        <v>38740483.466426097</v>
      </c>
      <c r="K352" s="14">
        <v>25895384.313600801</v>
      </c>
      <c r="L352" s="10"/>
      <c r="M352" s="11"/>
      <c r="O352" s="26"/>
      <c r="P352" s="26"/>
    </row>
    <row r="353" spans="1:16" x14ac:dyDescent="0.25">
      <c r="A353" s="12" t="s">
        <v>166</v>
      </c>
      <c r="B353" s="12" t="s">
        <v>1</v>
      </c>
      <c r="C353" s="13" t="s">
        <v>0</v>
      </c>
      <c r="D353" s="9">
        <v>2716963.65</v>
      </c>
      <c r="E353" s="14">
        <v>1029815.13</v>
      </c>
      <c r="F353" s="14">
        <v>1687148.52</v>
      </c>
      <c r="G353" s="10"/>
      <c r="H353" s="10"/>
      <c r="I353" s="9">
        <v>5313919.0155795002</v>
      </c>
      <c r="J353" s="14">
        <v>2014143.3257079001</v>
      </c>
      <c r="K353" s="14">
        <v>3299775.6898715999</v>
      </c>
      <c r="L353" s="10"/>
      <c r="M353" s="11"/>
      <c r="O353" s="26"/>
      <c r="P353" s="26"/>
    </row>
    <row r="354" spans="1:16" x14ac:dyDescent="0.25">
      <c r="A354" s="12" t="s">
        <v>167</v>
      </c>
      <c r="B354" s="12" t="s">
        <v>1</v>
      </c>
      <c r="C354" s="13" t="s">
        <v>0</v>
      </c>
      <c r="D354" s="9">
        <v>56839725.799999997</v>
      </c>
      <c r="E354" s="14">
        <v>56839725.799999997</v>
      </c>
      <c r="F354" s="10"/>
      <c r="G354" s="10"/>
      <c r="H354" s="10"/>
      <c r="I354" s="9">
        <v>111168840.911414</v>
      </c>
      <c r="J354" s="14">
        <v>111168840.911414</v>
      </c>
      <c r="K354" s="10"/>
      <c r="L354" s="10"/>
      <c r="M354" s="11"/>
      <c r="O354" s="26"/>
      <c r="P354" s="26"/>
    </row>
    <row r="355" spans="1:16" ht="22.5" x14ac:dyDescent="0.25">
      <c r="A355" s="12" t="s">
        <v>168</v>
      </c>
      <c r="B355" s="12" t="s">
        <v>1</v>
      </c>
      <c r="C355" s="13" t="s">
        <v>0</v>
      </c>
      <c r="D355" s="9">
        <v>10422030.09</v>
      </c>
      <c r="E355" s="10"/>
      <c r="F355" s="14">
        <v>10422030.09</v>
      </c>
      <c r="G355" s="10"/>
      <c r="H355" s="10"/>
      <c r="I355" s="9">
        <v>20383719.110924698</v>
      </c>
      <c r="J355" s="10"/>
      <c r="K355" s="14">
        <v>20383719.110924698</v>
      </c>
      <c r="L355" s="10"/>
      <c r="M355" s="11"/>
      <c r="O355" s="26"/>
      <c r="P355" s="26"/>
    </row>
    <row r="356" spans="1:16" x14ac:dyDescent="0.25">
      <c r="A356" s="12" t="s">
        <v>169</v>
      </c>
      <c r="B356" s="12" t="s">
        <v>1</v>
      </c>
      <c r="C356" s="13" t="s">
        <v>0</v>
      </c>
      <c r="D356" s="9">
        <v>22961679.920000002</v>
      </c>
      <c r="E356" s="14">
        <v>13777007.92</v>
      </c>
      <c r="F356" s="14">
        <v>9184672</v>
      </c>
      <c r="G356" s="10"/>
      <c r="H356" s="10"/>
      <c r="I356" s="9">
        <v>44909142.437933601</v>
      </c>
      <c r="J356" s="14">
        <v>26945485.400173601</v>
      </c>
      <c r="K356" s="14">
        <v>17963657.037760001</v>
      </c>
      <c r="L356" s="10"/>
      <c r="M356" s="11"/>
      <c r="O356" s="26"/>
      <c r="P356" s="26"/>
    </row>
    <row r="357" spans="1:16" x14ac:dyDescent="0.25">
      <c r="A357" s="12" t="s">
        <v>170</v>
      </c>
      <c r="B357" s="12" t="s">
        <v>1</v>
      </c>
      <c r="C357" s="13" t="s">
        <v>0</v>
      </c>
      <c r="D357" s="9">
        <v>92300000</v>
      </c>
      <c r="E357" s="14">
        <v>55380000</v>
      </c>
      <c r="F357" s="14">
        <v>36920000</v>
      </c>
      <c r="G357" s="10"/>
      <c r="H357" s="10"/>
      <c r="I357" s="9">
        <v>180523109</v>
      </c>
      <c r="J357" s="14">
        <v>108313865.40000001</v>
      </c>
      <c r="K357" s="14">
        <v>72209243.599999994</v>
      </c>
      <c r="L357" s="10"/>
      <c r="M357" s="11"/>
      <c r="O357" s="26"/>
      <c r="P357" s="26"/>
    </row>
    <row r="358" spans="1:16" x14ac:dyDescent="0.25">
      <c r="A358" s="12" t="s">
        <v>171</v>
      </c>
      <c r="B358" s="12" t="s">
        <v>1</v>
      </c>
      <c r="C358" s="13" t="s">
        <v>0</v>
      </c>
      <c r="D358" s="9">
        <v>92500</v>
      </c>
      <c r="E358" s="14">
        <v>30000</v>
      </c>
      <c r="F358" s="10"/>
      <c r="G358" s="14">
        <v>62500</v>
      </c>
      <c r="H358" s="10"/>
      <c r="I358" s="9">
        <v>180914.27499999999</v>
      </c>
      <c r="J358" s="14">
        <v>58674.9</v>
      </c>
      <c r="K358" s="10"/>
      <c r="L358" s="14">
        <v>122239.375</v>
      </c>
      <c r="M358" s="11"/>
      <c r="O358" s="26"/>
      <c r="P358" s="26"/>
    </row>
    <row r="359" spans="1:16" x14ac:dyDescent="0.25">
      <c r="A359" s="12" t="s">
        <v>172</v>
      </c>
      <c r="B359" s="12" t="s">
        <v>1</v>
      </c>
      <c r="C359" s="13" t="s">
        <v>0</v>
      </c>
      <c r="D359" s="9">
        <v>55512625.100000001</v>
      </c>
      <c r="E359" s="14">
        <v>27755985.100000001</v>
      </c>
      <c r="F359" s="14">
        <v>27756640</v>
      </c>
      <c r="G359" s="10"/>
      <c r="H359" s="10"/>
      <c r="I359" s="9">
        <v>108573257.54933301</v>
      </c>
      <c r="J359" s="14">
        <v>54285988.338133</v>
      </c>
      <c r="K359" s="14">
        <v>54287269.211199999</v>
      </c>
      <c r="L359" s="10"/>
      <c r="M359" s="11"/>
      <c r="O359" s="26"/>
      <c r="P359" s="26"/>
    </row>
    <row r="360" spans="1:16" x14ac:dyDescent="0.25">
      <c r="A360" s="12" t="s">
        <v>173</v>
      </c>
      <c r="B360" s="12" t="s">
        <v>1</v>
      </c>
      <c r="C360" s="13" t="s">
        <v>0</v>
      </c>
      <c r="D360" s="9">
        <v>3128750</v>
      </c>
      <c r="E360" s="14">
        <v>62500</v>
      </c>
      <c r="F360" s="14">
        <v>3066250</v>
      </c>
      <c r="G360" s="10"/>
      <c r="H360" s="10"/>
      <c r="I360" s="9">
        <v>6119303.1124999998</v>
      </c>
      <c r="J360" s="14">
        <v>122239.375</v>
      </c>
      <c r="K360" s="14">
        <v>5997063.7374999998</v>
      </c>
      <c r="L360" s="10"/>
      <c r="M360" s="11"/>
      <c r="O360" s="26"/>
      <c r="P360" s="26"/>
    </row>
    <row r="361" spans="1:16" x14ac:dyDescent="0.25">
      <c r="A361" s="12" t="s">
        <v>174</v>
      </c>
      <c r="B361" s="12" t="s">
        <v>1</v>
      </c>
      <c r="C361" s="13" t="s">
        <v>0</v>
      </c>
      <c r="D361" s="9">
        <v>15269394.789999999</v>
      </c>
      <c r="E361" s="14">
        <v>8858394.7899999991</v>
      </c>
      <c r="F361" s="14">
        <v>6411000</v>
      </c>
      <c r="G361" s="10"/>
      <c r="H361" s="10"/>
      <c r="I361" s="9">
        <v>29864340.412125699</v>
      </c>
      <c r="J361" s="14">
        <v>17325514.2821257</v>
      </c>
      <c r="K361" s="14">
        <v>12538826.130000001</v>
      </c>
      <c r="L361" s="10"/>
      <c r="M361" s="11"/>
      <c r="O361" s="26"/>
      <c r="P361" s="26"/>
    </row>
    <row r="362" spans="1:16" x14ac:dyDescent="0.25">
      <c r="A362" s="12" t="s">
        <v>175</v>
      </c>
      <c r="B362" s="12" t="s">
        <v>1</v>
      </c>
      <c r="C362" s="13" t="s">
        <v>0</v>
      </c>
      <c r="D362" s="9">
        <v>153500</v>
      </c>
      <c r="E362" s="14">
        <v>76750</v>
      </c>
      <c r="F362" s="14">
        <v>76750</v>
      </c>
      <c r="G362" s="10"/>
      <c r="H362" s="10"/>
      <c r="I362" s="9">
        <v>300219.90500000003</v>
      </c>
      <c r="J362" s="14">
        <v>150109.95250000001</v>
      </c>
      <c r="K362" s="14">
        <v>150109.95250000001</v>
      </c>
      <c r="L362" s="10"/>
      <c r="M362" s="11"/>
      <c r="O362" s="26"/>
      <c r="P362" s="26"/>
    </row>
    <row r="363" spans="1:16" x14ac:dyDescent="0.25">
      <c r="A363" s="12" t="s">
        <v>176</v>
      </c>
      <c r="B363" s="12" t="s">
        <v>1</v>
      </c>
      <c r="C363" s="13" t="s">
        <v>0</v>
      </c>
      <c r="D363" s="9">
        <v>64813138.68</v>
      </c>
      <c r="E363" s="14">
        <v>46792729.659999996</v>
      </c>
      <c r="F363" s="14">
        <v>18020409.02</v>
      </c>
      <c r="G363" s="10"/>
      <c r="H363" s="10"/>
      <c r="I363" s="9">
        <v>126763481.02450401</v>
      </c>
      <c r="J363" s="14">
        <v>91518624.450917795</v>
      </c>
      <c r="K363" s="14">
        <v>35244856.573586598</v>
      </c>
      <c r="L363" s="10"/>
      <c r="M363" s="11"/>
      <c r="O363" s="26"/>
      <c r="P363" s="26"/>
    </row>
    <row r="364" spans="1:16" x14ac:dyDescent="0.25">
      <c r="A364" s="12" t="s">
        <v>177</v>
      </c>
      <c r="B364" s="12" t="s">
        <v>1</v>
      </c>
      <c r="C364" s="13" t="s">
        <v>0</v>
      </c>
      <c r="D364" s="9">
        <v>47607673.909999996</v>
      </c>
      <c r="E364" s="14">
        <v>28325719.829999998</v>
      </c>
      <c r="F364" s="14">
        <v>19281954.079999998</v>
      </c>
      <c r="G364" s="10"/>
      <c r="H364" s="10"/>
      <c r="I364" s="9">
        <v>93112516.863395303</v>
      </c>
      <c r="J364" s="14">
        <v>55400292.6151089</v>
      </c>
      <c r="K364" s="14">
        <v>37712224.248286404</v>
      </c>
      <c r="L364" s="10"/>
      <c r="M364" s="11"/>
      <c r="O364" s="26"/>
      <c r="P364" s="26"/>
    </row>
    <row r="365" spans="1:16" x14ac:dyDescent="0.25">
      <c r="A365" s="12" t="s">
        <v>178</v>
      </c>
      <c r="B365" s="12" t="s">
        <v>1</v>
      </c>
      <c r="C365" s="13" t="s">
        <v>0</v>
      </c>
      <c r="D365" s="9">
        <v>115250</v>
      </c>
      <c r="E365" s="14">
        <v>115250</v>
      </c>
      <c r="F365" s="10"/>
      <c r="G365" s="10"/>
      <c r="H365" s="10"/>
      <c r="I365" s="9">
        <v>225409.4075</v>
      </c>
      <c r="J365" s="14">
        <v>225409.4075</v>
      </c>
      <c r="K365" s="10"/>
      <c r="L365" s="10"/>
      <c r="M365" s="11"/>
      <c r="O365" s="26"/>
      <c r="P365" s="26"/>
    </row>
    <row r="366" spans="1:16" x14ac:dyDescent="0.25">
      <c r="A366" s="12" t="s">
        <v>179</v>
      </c>
      <c r="B366" s="12" t="s">
        <v>1</v>
      </c>
      <c r="C366" s="13" t="s">
        <v>0</v>
      </c>
      <c r="D366" s="9">
        <v>14442874.619999999</v>
      </c>
      <c r="E366" s="14">
        <v>14442874.619999999</v>
      </c>
      <c r="F366" s="10"/>
      <c r="G366" s="10"/>
      <c r="H366" s="10"/>
      <c r="I366" s="9">
        <v>28247807.468034599</v>
      </c>
      <c r="J366" s="14">
        <v>28247807.468034599</v>
      </c>
      <c r="K366" s="10"/>
      <c r="L366" s="10"/>
      <c r="M366" s="11"/>
      <c r="O366" s="26"/>
      <c r="P366" s="26"/>
    </row>
    <row r="367" spans="1:16" x14ac:dyDescent="0.25">
      <c r="A367" s="12" t="s">
        <v>180</v>
      </c>
      <c r="B367" s="12" t="s">
        <v>1</v>
      </c>
      <c r="C367" s="13" t="s">
        <v>0</v>
      </c>
      <c r="D367" s="9">
        <v>16885271.989999998</v>
      </c>
      <c r="E367" s="14">
        <v>6454840.9699999997</v>
      </c>
      <c r="F367" s="14">
        <v>10430431.02</v>
      </c>
      <c r="G367" s="10"/>
      <c r="H367" s="10"/>
      <c r="I367" s="9">
        <v>33024721.516201701</v>
      </c>
      <c r="J367" s="14">
        <v>12624571.6143551</v>
      </c>
      <c r="K367" s="14">
        <v>20400149.901846599</v>
      </c>
      <c r="L367" s="10"/>
      <c r="M367" s="11"/>
      <c r="O367" s="26"/>
      <c r="P367" s="26"/>
    </row>
    <row r="368" spans="1:16" x14ac:dyDescent="0.25">
      <c r="A368" s="12" t="s">
        <v>181</v>
      </c>
      <c r="B368" s="12" t="s">
        <v>1</v>
      </c>
      <c r="C368" s="13" t="s">
        <v>0</v>
      </c>
      <c r="D368" s="9">
        <v>73069600</v>
      </c>
      <c r="E368" s="14">
        <v>43841760</v>
      </c>
      <c r="F368" s="14">
        <v>29227840</v>
      </c>
      <c r="G368" s="10"/>
      <c r="H368" s="10"/>
      <c r="I368" s="9">
        <v>142911715.76800001</v>
      </c>
      <c r="J368" s="14">
        <v>85747029.460800007</v>
      </c>
      <c r="K368" s="14">
        <v>57164686.3072</v>
      </c>
      <c r="L368" s="10"/>
      <c r="M368" s="11"/>
      <c r="O368" s="26"/>
      <c r="P368" s="26"/>
    </row>
    <row r="369" spans="1:16" x14ac:dyDescent="0.25">
      <c r="A369" s="12" t="s">
        <v>182</v>
      </c>
      <c r="B369" s="12" t="s">
        <v>1</v>
      </c>
      <c r="C369" s="13" t="s">
        <v>0</v>
      </c>
      <c r="D369" s="9">
        <v>37400000</v>
      </c>
      <c r="E369" s="14">
        <v>22440000</v>
      </c>
      <c r="F369" s="14">
        <v>14960000</v>
      </c>
      <c r="G369" s="10"/>
      <c r="H369" s="10"/>
      <c r="I369" s="9">
        <v>73148042</v>
      </c>
      <c r="J369" s="14">
        <v>43888825.200000003</v>
      </c>
      <c r="K369" s="14">
        <v>29259216.800000001</v>
      </c>
      <c r="L369" s="10"/>
      <c r="M369" s="11"/>
      <c r="O369" s="26"/>
      <c r="P369" s="26"/>
    </row>
    <row r="370" spans="1:16" x14ac:dyDescent="0.25">
      <c r="A370" s="12" t="s">
        <v>183</v>
      </c>
      <c r="B370" s="12" t="s">
        <v>1</v>
      </c>
      <c r="C370" s="13" t="s">
        <v>0</v>
      </c>
      <c r="D370" s="9">
        <v>46528250</v>
      </c>
      <c r="E370" s="10"/>
      <c r="F370" s="14">
        <v>46528250</v>
      </c>
      <c r="G370" s="10"/>
      <c r="H370" s="10"/>
      <c r="I370" s="9">
        <v>91001347.197500005</v>
      </c>
      <c r="J370" s="10"/>
      <c r="K370" s="14">
        <v>91001347.197500005</v>
      </c>
      <c r="L370" s="10"/>
      <c r="M370" s="11"/>
      <c r="O370" s="26"/>
      <c r="P370" s="26"/>
    </row>
    <row r="371" spans="1:16" x14ac:dyDescent="0.25">
      <c r="A371" s="89" t="s">
        <v>299</v>
      </c>
      <c r="B371" s="90"/>
      <c r="C371" s="90"/>
      <c r="D371" s="90"/>
      <c r="E371" s="90"/>
      <c r="F371" s="90"/>
      <c r="G371" s="90"/>
      <c r="H371" s="90"/>
      <c r="I371" s="90"/>
      <c r="J371" s="90"/>
      <c r="K371" s="90"/>
      <c r="L371" s="90"/>
      <c r="M371" s="100"/>
      <c r="O371" s="26"/>
      <c r="P371" s="26"/>
    </row>
    <row r="372" spans="1:16" x14ac:dyDescent="0.25">
      <c r="A372" s="110" t="s">
        <v>2</v>
      </c>
      <c r="B372" s="111"/>
      <c r="C372" s="111"/>
      <c r="D372" s="9">
        <v>58928400.939999998</v>
      </c>
      <c r="E372" s="9">
        <v>58806934.189999998</v>
      </c>
      <c r="F372" s="9">
        <v>121466.75</v>
      </c>
      <c r="G372" s="10"/>
      <c r="H372" s="10"/>
      <c r="I372" s="9">
        <v>107663661.727404</v>
      </c>
      <c r="J372" s="9">
        <v>107441738.938485</v>
      </c>
      <c r="K372" s="9">
        <v>221922.78891875001</v>
      </c>
      <c r="L372" s="10"/>
      <c r="M372" s="11"/>
      <c r="O372" s="26"/>
      <c r="P372" s="26"/>
    </row>
    <row r="373" spans="1:16" x14ac:dyDescent="0.25">
      <c r="A373" s="110" t="s">
        <v>25</v>
      </c>
      <c r="B373" s="111"/>
      <c r="C373" s="111"/>
      <c r="D373" s="9">
        <v>387608851.93099999</v>
      </c>
      <c r="E373" s="9">
        <v>229049117.18099999</v>
      </c>
      <c r="F373" s="9">
        <v>156122920.56</v>
      </c>
      <c r="G373" s="9">
        <v>2436814.19</v>
      </c>
      <c r="H373" s="10"/>
      <c r="I373" s="9">
        <v>932034942.74083602</v>
      </c>
      <c r="J373" s="9">
        <v>550766009.99461997</v>
      </c>
      <c r="K373" s="9">
        <v>375409427.82848299</v>
      </c>
      <c r="L373" s="9">
        <v>5859504.9177334402</v>
      </c>
      <c r="M373" s="11"/>
      <c r="O373" s="26"/>
      <c r="P373" s="26"/>
    </row>
    <row r="374" spans="1:16" x14ac:dyDescent="0.25">
      <c r="A374" s="12" t="s">
        <v>184</v>
      </c>
      <c r="B374" s="12" t="s">
        <v>1</v>
      </c>
      <c r="C374" s="13" t="s">
        <v>2</v>
      </c>
      <c r="D374" s="9">
        <v>13800000</v>
      </c>
      <c r="E374" s="14">
        <v>13800000</v>
      </c>
      <c r="F374" s="10"/>
      <c r="G374" s="10"/>
      <c r="H374" s="10"/>
      <c r="I374" s="9">
        <v>25212945</v>
      </c>
      <c r="J374" s="14">
        <v>25212945</v>
      </c>
      <c r="K374" s="10"/>
      <c r="L374" s="10"/>
      <c r="M374" s="11"/>
      <c r="O374" s="26"/>
      <c r="P374" s="26"/>
    </row>
    <row r="375" spans="1:16" x14ac:dyDescent="0.25">
      <c r="A375" s="12" t="s">
        <v>185</v>
      </c>
      <c r="B375" s="12" t="s">
        <v>1</v>
      </c>
      <c r="C375" s="13" t="s">
        <v>2</v>
      </c>
      <c r="D375" s="9">
        <v>9479485.3300000001</v>
      </c>
      <c r="E375" s="14">
        <v>9358018.5800000001</v>
      </c>
      <c r="F375" s="14">
        <v>121466.75</v>
      </c>
      <c r="G375" s="10"/>
      <c r="H375" s="10"/>
      <c r="I375" s="9">
        <v>17319256.685043301</v>
      </c>
      <c r="J375" s="14">
        <v>17097333.896124501</v>
      </c>
      <c r="K375" s="14">
        <v>221922.78891875001</v>
      </c>
      <c r="L375" s="10"/>
      <c r="M375" s="11"/>
      <c r="O375" s="26"/>
      <c r="P375" s="26"/>
    </row>
    <row r="376" spans="1:16" x14ac:dyDescent="0.25">
      <c r="A376" s="12" t="s">
        <v>186</v>
      </c>
      <c r="B376" s="12" t="s">
        <v>1</v>
      </c>
      <c r="C376" s="13" t="s">
        <v>2</v>
      </c>
      <c r="D376" s="9">
        <v>9600000</v>
      </c>
      <c r="E376" s="14">
        <v>9600000</v>
      </c>
      <c r="F376" s="10"/>
      <c r="G376" s="10"/>
      <c r="H376" s="10"/>
      <c r="I376" s="9">
        <v>17539440</v>
      </c>
      <c r="J376" s="14">
        <v>17539440</v>
      </c>
      <c r="K376" s="10"/>
      <c r="L376" s="10"/>
      <c r="M376" s="11"/>
      <c r="O376" s="26"/>
      <c r="P376" s="26"/>
    </row>
    <row r="377" spans="1:16" x14ac:dyDescent="0.25">
      <c r="A377" s="12" t="s">
        <v>187</v>
      </c>
      <c r="B377" s="12" t="s">
        <v>1</v>
      </c>
      <c r="C377" s="13" t="s">
        <v>2</v>
      </c>
      <c r="D377" s="9">
        <v>16448915.609999999</v>
      </c>
      <c r="E377" s="14">
        <v>16448915.609999999</v>
      </c>
      <c r="F377" s="10"/>
      <c r="G377" s="10"/>
      <c r="H377" s="10"/>
      <c r="I377" s="9">
        <v>30052580.042360298</v>
      </c>
      <c r="J377" s="14">
        <v>30052580.042360298</v>
      </c>
      <c r="K377" s="10"/>
      <c r="L377" s="10"/>
      <c r="M377" s="11"/>
      <c r="O377" s="26"/>
      <c r="P377" s="26"/>
    </row>
    <row r="378" spans="1:16" x14ac:dyDescent="0.25">
      <c r="A378" s="12" t="s">
        <v>188</v>
      </c>
      <c r="B378" s="12" t="s">
        <v>1</v>
      </c>
      <c r="C378" s="13" t="s">
        <v>2</v>
      </c>
      <c r="D378" s="9">
        <v>9600000</v>
      </c>
      <c r="E378" s="14">
        <v>9600000</v>
      </c>
      <c r="F378" s="10"/>
      <c r="G378" s="10"/>
      <c r="H378" s="10"/>
      <c r="I378" s="9">
        <v>17539440</v>
      </c>
      <c r="J378" s="14">
        <v>17539440</v>
      </c>
      <c r="K378" s="10"/>
      <c r="L378" s="10"/>
      <c r="M378" s="11"/>
      <c r="O378" s="26"/>
      <c r="P378" s="26"/>
    </row>
    <row r="379" spans="1:16" x14ac:dyDescent="0.25">
      <c r="A379" s="12" t="s">
        <v>189</v>
      </c>
      <c r="B379" s="12" t="s">
        <v>1</v>
      </c>
      <c r="C379" s="13" t="s">
        <v>25</v>
      </c>
      <c r="D379" s="9">
        <v>4377775.71</v>
      </c>
      <c r="E379" s="14">
        <v>2595943.96</v>
      </c>
      <c r="F379" s="14">
        <v>1781831.75</v>
      </c>
      <c r="G379" s="10"/>
      <c r="H379" s="10"/>
      <c r="I379" s="9">
        <v>10526694.405649001</v>
      </c>
      <c r="J379" s="14">
        <v>6242144.5435609603</v>
      </c>
      <c r="K379" s="14">
        <v>4284549.8620880004</v>
      </c>
      <c r="L379" s="10"/>
      <c r="M379" s="11"/>
      <c r="O379" s="26"/>
      <c r="P379" s="26"/>
    </row>
    <row r="380" spans="1:16" x14ac:dyDescent="0.25">
      <c r="A380" s="12" t="s">
        <v>190</v>
      </c>
      <c r="B380" s="12" t="s">
        <v>1</v>
      </c>
      <c r="C380" s="13" t="s">
        <v>25</v>
      </c>
      <c r="D380" s="9">
        <v>13995800</v>
      </c>
      <c r="E380" s="14">
        <v>8397480</v>
      </c>
      <c r="F380" s="14">
        <v>5598320</v>
      </c>
      <c r="G380" s="10"/>
      <c r="H380" s="10"/>
      <c r="I380" s="9">
        <v>33653964.7808</v>
      </c>
      <c r="J380" s="14">
        <v>20192378.868480001</v>
      </c>
      <c r="K380" s="14">
        <v>13461585.912319999</v>
      </c>
      <c r="L380" s="10"/>
      <c r="M380" s="11"/>
      <c r="O380" s="26"/>
      <c r="P380" s="26"/>
    </row>
    <row r="381" spans="1:16" x14ac:dyDescent="0.25">
      <c r="A381" s="12" t="s">
        <v>191</v>
      </c>
      <c r="B381" s="12" t="s">
        <v>1</v>
      </c>
      <c r="C381" s="13" t="s">
        <v>25</v>
      </c>
      <c r="D381" s="9">
        <v>1994452.2</v>
      </c>
      <c r="E381" s="14">
        <v>1194754.83</v>
      </c>
      <c r="F381" s="14">
        <v>799697.37</v>
      </c>
      <c r="G381" s="10"/>
      <c r="H381" s="10"/>
      <c r="I381" s="9">
        <v>4795811.8932672003</v>
      </c>
      <c r="J381" s="14">
        <v>2872878.79010208</v>
      </c>
      <c r="K381" s="14">
        <v>1922933.1031651199</v>
      </c>
      <c r="L381" s="10"/>
      <c r="M381" s="11"/>
      <c r="O381" s="26"/>
      <c r="P381" s="26"/>
    </row>
    <row r="382" spans="1:16" x14ac:dyDescent="0.25">
      <c r="A382" s="12" t="s">
        <v>192</v>
      </c>
      <c r="B382" s="12" t="s">
        <v>1</v>
      </c>
      <c r="C382" s="13" t="s">
        <v>25</v>
      </c>
      <c r="D382" s="9">
        <v>2860000</v>
      </c>
      <c r="E382" s="14">
        <v>1905750</v>
      </c>
      <c r="F382" s="14">
        <v>954250</v>
      </c>
      <c r="G382" s="10"/>
      <c r="H382" s="10"/>
      <c r="I382" s="9">
        <v>6877087.3600000003</v>
      </c>
      <c r="J382" s="14">
        <v>4582520.7120000003</v>
      </c>
      <c r="K382" s="14">
        <v>2294566.648</v>
      </c>
      <c r="L382" s="10"/>
      <c r="M382" s="11"/>
      <c r="O382" s="26"/>
      <c r="P382" s="26"/>
    </row>
    <row r="383" spans="1:16" x14ac:dyDescent="0.25">
      <c r="A383" s="12" t="s">
        <v>193</v>
      </c>
      <c r="B383" s="12" t="s">
        <v>1</v>
      </c>
      <c r="C383" s="13" t="s">
        <v>25</v>
      </c>
      <c r="D383" s="9">
        <v>48047631.340999998</v>
      </c>
      <c r="E383" s="14">
        <v>22236711.191</v>
      </c>
      <c r="F383" s="14">
        <v>23374105.960000001</v>
      </c>
      <c r="G383" s="14">
        <v>2436814.19</v>
      </c>
      <c r="H383" s="10"/>
      <c r="I383" s="9">
        <v>115534181.179416</v>
      </c>
      <c r="J383" s="14">
        <v>53469862.048809998</v>
      </c>
      <c r="K383" s="14">
        <v>56204814.212872997</v>
      </c>
      <c r="L383" s="14">
        <v>5859504.9177334402</v>
      </c>
      <c r="M383" s="11"/>
      <c r="O383" s="26"/>
      <c r="P383" s="26"/>
    </row>
    <row r="384" spans="1:16" x14ac:dyDescent="0.25">
      <c r="A384" s="12" t="s">
        <v>194</v>
      </c>
      <c r="B384" s="12" t="s">
        <v>1</v>
      </c>
      <c r="C384" s="13" t="s">
        <v>25</v>
      </c>
      <c r="D384" s="9">
        <v>1293118.1000000001</v>
      </c>
      <c r="E384" s="14">
        <v>864069.04</v>
      </c>
      <c r="F384" s="14">
        <v>429049.06</v>
      </c>
      <c r="G384" s="10"/>
      <c r="H384" s="10"/>
      <c r="I384" s="9">
        <v>3109400.7484256001</v>
      </c>
      <c r="J384" s="14">
        <v>2077719.6759270399</v>
      </c>
      <c r="K384" s="14">
        <v>1031681.07249856</v>
      </c>
      <c r="L384" s="10"/>
      <c r="M384" s="11"/>
      <c r="O384" s="26"/>
      <c r="P384" s="26"/>
    </row>
    <row r="385" spans="1:16" x14ac:dyDescent="0.25">
      <c r="A385" s="12" t="s">
        <v>195</v>
      </c>
      <c r="B385" s="12" t="s">
        <v>1</v>
      </c>
      <c r="C385" s="13" t="s">
        <v>25</v>
      </c>
      <c r="D385" s="9">
        <v>6183888.7199999997</v>
      </c>
      <c r="E385" s="14">
        <v>6183888.7199999997</v>
      </c>
      <c r="F385" s="10"/>
      <c r="G385" s="10"/>
      <c r="H385" s="10"/>
      <c r="I385" s="9">
        <v>14869630.402782699</v>
      </c>
      <c r="J385" s="14">
        <v>14869630.402782699</v>
      </c>
      <c r="K385" s="10"/>
      <c r="L385" s="10"/>
      <c r="M385" s="11"/>
      <c r="O385" s="26"/>
      <c r="P385" s="26"/>
    </row>
    <row r="386" spans="1:16" x14ac:dyDescent="0.25">
      <c r="A386" s="12" t="s">
        <v>196</v>
      </c>
      <c r="B386" s="12" t="s">
        <v>1</v>
      </c>
      <c r="C386" s="13" t="s">
        <v>25</v>
      </c>
      <c r="D386" s="9">
        <v>875000</v>
      </c>
      <c r="E386" s="14">
        <v>787499.75</v>
      </c>
      <c r="F386" s="14">
        <v>87500.25</v>
      </c>
      <c r="G386" s="10"/>
      <c r="H386" s="10"/>
      <c r="I386" s="9">
        <v>2104004</v>
      </c>
      <c r="J386" s="14">
        <v>1893602.9988559999</v>
      </c>
      <c r="K386" s="14">
        <v>210401.00114400001</v>
      </c>
      <c r="L386" s="10"/>
      <c r="M386" s="11"/>
      <c r="O386" s="26"/>
      <c r="P386" s="26"/>
    </row>
    <row r="387" spans="1:16" x14ac:dyDescent="0.25">
      <c r="A387" s="12" t="s">
        <v>197</v>
      </c>
      <c r="B387" s="12" t="s">
        <v>1</v>
      </c>
      <c r="C387" s="13" t="s">
        <v>25</v>
      </c>
      <c r="D387" s="9">
        <v>2310000</v>
      </c>
      <c r="E387" s="14">
        <v>1467000.33</v>
      </c>
      <c r="F387" s="14">
        <v>842999.67</v>
      </c>
      <c r="G387" s="10"/>
      <c r="H387" s="10"/>
      <c r="I387" s="9">
        <v>5554570.5599999996</v>
      </c>
      <c r="J387" s="14">
        <v>3527513.7855100799</v>
      </c>
      <c r="K387" s="14">
        <v>2027056.7744899199</v>
      </c>
      <c r="L387" s="10"/>
      <c r="M387" s="11"/>
      <c r="O387" s="26"/>
      <c r="P387" s="26"/>
    </row>
    <row r="388" spans="1:16" x14ac:dyDescent="0.25">
      <c r="A388" s="12" t="s">
        <v>198</v>
      </c>
      <c r="B388" s="12" t="s">
        <v>1</v>
      </c>
      <c r="C388" s="13" t="s">
        <v>25</v>
      </c>
      <c r="D388" s="9">
        <v>2372422.4900000002</v>
      </c>
      <c r="E388" s="14">
        <v>2372422.4900000002</v>
      </c>
      <c r="F388" s="10"/>
      <c r="G388" s="10"/>
      <c r="H388" s="10"/>
      <c r="I388" s="9">
        <v>5704670.1813142402</v>
      </c>
      <c r="J388" s="14">
        <v>5704670.1813142402</v>
      </c>
      <c r="K388" s="10"/>
      <c r="L388" s="10"/>
      <c r="M388" s="11"/>
      <c r="O388" s="26"/>
      <c r="P388" s="26"/>
    </row>
    <row r="389" spans="1:16" x14ac:dyDescent="0.25">
      <c r="A389" s="12" t="s">
        <v>199</v>
      </c>
      <c r="B389" s="12" t="s">
        <v>1</v>
      </c>
      <c r="C389" s="13" t="s">
        <v>25</v>
      </c>
      <c r="D389" s="9">
        <v>8187099.6399999997</v>
      </c>
      <c r="E389" s="14">
        <v>3183810.97</v>
      </c>
      <c r="F389" s="14">
        <v>5003288.67</v>
      </c>
      <c r="G389" s="10"/>
      <c r="H389" s="10"/>
      <c r="I389" s="9">
        <v>19686503.303952601</v>
      </c>
      <c r="J389" s="14">
        <v>7655715.4469987201</v>
      </c>
      <c r="K389" s="14">
        <v>12030787.8569539</v>
      </c>
      <c r="L389" s="10"/>
      <c r="M389" s="11"/>
      <c r="O389" s="26"/>
      <c r="P389" s="26"/>
    </row>
    <row r="390" spans="1:16" x14ac:dyDescent="0.25">
      <c r="A390" s="12" t="s">
        <v>200</v>
      </c>
      <c r="B390" s="12" t="s">
        <v>1</v>
      </c>
      <c r="C390" s="13" t="s">
        <v>25</v>
      </c>
      <c r="D390" s="9">
        <v>5116346.88</v>
      </c>
      <c r="E390" s="14">
        <v>3591019.99</v>
      </c>
      <c r="F390" s="14">
        <v>1525326.89</v>
      </c>
      <c r="G390" s="10"/>
      <c r="H390" s="10"/>
      <c r="I390" s="9">
        <v>12302644.9153229</v>
      </c>
      <c r="J390" s="14">
        <v>8634880.4834742397</v>
      </c>
      <c r="K390" s="14">
        <v>3667764.4318486401</v>
      </c>
      <c r="L390" s="10"/>
      <c r="M390" s="11"/>
      <c r="O390" s="26"/>
      <c r="P390" s="26"/>
    </row>
    <row r="391" spans="1:16" x14ac:dyDescent="0.25">
      <c r="A391" s="12" t="s">
        <v>201</v>
      </c>
      <c r="B391" s="12" t="s">
        <v>1</v>
      </c>
      <c r="C391" s="13" t="s">
        <v>25</v>
      </c>
      <c r="D391" s="9">
        <v>2624923.17</v>
      </c>
      <c r="E391" s="14">
        <v>2624923.17</v>
      </c>
      <c r="F391" s="10"/>
      <c r="G391" s="10"/>
      <c r="H391" s="10"/>
      <c r="I391" s="9">
        <v>6311827.2564259199</v>
      </c>
      <c r="J391" s="14">
        <v>6311827.2564259199</v>
      </c>
      <c r="K391" s="10"/>
      <c r="L391" s="10"/>
      <c r="M391" s="11"/>
      <c r="O391" s="26"/>
      <c r="P391" s="26"/>
    </row>
    <row r="392" spans="1:16" x14ac:dyDescent="0.25">
      <c r="A392" s="12" t="s">
        <v>202</v>
      </c>
      <c r="B392" s="12" t="s">
        <v>1</v>
      </c>
      <c r="C392" s="13" t="s">
        <v>25</v>
      </c>
      <c r="D392" s="9">
        <v>1718194.05</v>
      </c>
      <c r="E392" s="14">
        <v>1268371.6200000001</v>
      </c>
      <c r="F392" s="14">
        <v>449822.43</v>
      </c>
      <c r="G392" s="10"/>
      <c r="H392" s="10"/>
      <c r="I392" s="9">
        <v>4131528.1759727998</v>
      </c>
      <c r="J392" s="14">
        <v>3049895.95653312</v>
      </c>
      <c r="K392" s="14">
        <v>1081632.21943968</v>
      </c>
      <c r="L392" s="10"/>
      <c r="M392" s="11"/>
      <c r="O392" s="26"/>
      <c r="P392" s="26"/>
    </row>
    <row r="393" spans="1:16" x14ac:dyDescent="0.25">
      <c r="A393" s="12" t="s">
        <v>203</v>
      </c>
      <c r="B393" s="12" t="s">
        <v>1</v>
      </c>
      <c r="C393" s="13" t="s">
        <v>25</v>
      </c>
      <c r="D393" s="9">
        <v>1287466.45</v>
      </c>
      <c r="E393" s="14">
        <v>904703.94</v>
      </c>
      <c r="F393" s="14">
        <v>382762.51</v>
      </c>
      <c r="G393" s="10"/>
      <c r="H393" s="10"/>
      <c r="I393" s="9">
        <v>3095810.9264751999</v>
      </c>
      <c r="J393" s="14">
        <v>2175429.3812294402</v>
      </c>
      <c r="K393" s="14">
        <v>920381.54524576</v>
      </c>
      <c r="L393" s="10"/>
      <c r="M393" s="11"/>
      <c r="O393" s="26"/>
      <c r="P393" s="26"/>
    </row>
    <row r="394" spans="1:16" x14ac:dyDescent="0.25">
      <c r="A394" s="12" t="s">
        <v>204</v>
      </c>
      <c r="B394" s="12" t="s">
        <v>1</v>
      </c>
      <c r="C394" s="13" t="s">
        <v>25</v>
      </c>
      <c r="D394" s="9">
        <v>1925000</v>
      </c>
      <c r="E394" s="14">
        <v>977760</v>
      </c>
      <c r="F394" s="14">
        <v>947240</v>
      </c>
      <c r="G394" s="10"/>
      <c r="H394" s="10"/>
      <c r="I394" s="9">
        <v>4628808.8</v>
      </c>
      <c r="J394" s="14">
        <v>2351098.22976</v>
      </c>
      <c r="K394" s="14">
        <v>2277710.5702399998</v>
      </c>
      <c r="L394" s="10"/>
      <c r="M394" s="11"/>
      <c r="O394" s="26"/>
      <c r="P394" s="26"/>
    </row>
    <row r="395" spans="1:16" x14ac:dyDescent="0.25">
      <c r="A395" s="12" t="s">
        <v>205</v>
      </c>
      <c r="B395" s="12" t="s">
        <v>1</v>
      </c>
      <c r="C395" s="13" t="s">
        <v>25</v>
      </c>
      <c r="D395" s="9">
        <v>3560000</v>
      </c>
      <c r="E395" s="14">
        <v>2003701.48</v>
      </c>
      <c r="F395" s="14">
        <v>1556298.52</v>
      </c>
      <c r="G395" s="10"/>
      <c r="H395" s="10"/>
      <c r="I395" s="9">
        <v>8560290.5600000005</v>
      </c>
      <c r="J395" s="14">
        <v>4818052.4899724796</v>
      </c>
      <c r="K395" s="14">
        <v>3742238.0700275199</v>
      </c>
      <c r="L395" s="10"/>
      <c r="M395" s="11"/>
      <c r="O395" s="26"/>
      <c r="P395" s="26"/>
    </row>
    <row r="396" spans="1:16" x14ac:dyDescent="0.25">
      <c r="A396" s="12" t="s">
        <v>206</v>
      </c>
      <c r="B396" s="12" t="s">
        <v>1</v>
      </c>
      <c r="C396" s="13" t="s">
        <v>25</v>
      </c>
      <c r="D396" s="9">
        <v>1113418.48</v>
      </c>
      <c r="E396" s="14">
        <v>640000</v>
      </c>
      <c r="F396" s="14">
        <v>473418.48</v>
      </c>
      <c r="G396" s="10"/>
      <c r="H396" s="10"/>
      <c r="I396" s="9">
        <v>2677299.3549644798</v>
      </c>
      <c r="J396" s="14">
        <v>1538928.6399999999</v>
      </c>
      <c r="K396" s="14">
        <v>1138370.7149644799</v>
      </c>
      <c r="L396" s="10"/>
      <c r="M396" s="11"/>
      <c r="O396" s="26"/>
      <c r="P396" s="26"/>
    </row>
    <row r="397" spans="1:16" x14ac:dyDescent="0.25">
      <c r="A397" s="12" t="s">
        <v>207</v>
      </c>
      <c r="B397" s="12" t="s">
        <v>1</v>
      </c>
      <c r="C397" s="13" t="s">
        <v>25</v>
      </c>
      <c r="D397" s="9">
        <v>15600000</v>
      </c>
      <c r="E397" s="14">
        <v>14844673.27</v>
      </c>
      <c r="F397" s="14">
        <v>755326.73</v>
      </c>
      <c r="G397" s="10"/>
      <c r="H397" s="10"/>
      <c r="I397" s="9">
        <v>37511385.600000001</v>
      </c>
      <c r="J397" s="14">
        <v>35695145.072883502</v>
      </c>
      <c r="K397" s="14">
        <v>1816240.5271164801</v>
      </c>
      <c r="L397" s="10"/>
      <c r="M397" s="11"/>
      <c r="O397" s="26"/>
      <c r="P397" s="26"/>
    </row>
    <row r="398" spans="1:16" x14ac:dyDescent="0.25">
      <c r="A398" s="12" t="s">
        <v>208</v>
      </c>
      <c r="B398" s="12" t="s">
        <v>1</v>
      </c>
      <c r="C398" s="13" t="s">
        <v>25</v>
      </c>
      <c r="D398" s="9">
        <v>19415000</v>
      </c>
      <c r="E398" s="14">
        <v>11649000</v>
      </c>
      <c r="F398" s="14">
        <v>7766000</v>
      </c>
      <c r="G398" s="10"/>
      <c r="H398" s="10"/>
      <c r="I398" s="9">
        <v>46684843.039999999</v>
      </c>
      <c r="J398" s="14">
        <v>28010905.824000001</v>
      </c>
      <c r="K398" s="14">
        <v>18673937.215999998</v>
      </c>
      <c r="L398" s="10"/>
      <c r="M398" s="11"/>
      <c r="O398" s="26"/>
      <c r="P398" s="26"/>
    </row>
    <row r="399" spans="1:16" x14ac:dyDescent="0.25">
      <c r="A399" s="12" t="s">
        <v>209</v>
      </c>
      <c r="B399" s="12" t="s">
        <v>1</v>
      </c>
      <c r="C399" s="13" t="s">
        <v>25</v>
      </c>
      <c r="D399" s="9">
        <v>7267500</v>
      </c>
      <c r="E399" s="14">
        <v>4845000</v>
      </c>
      <c r="F399" s="14">
        <v>2422500</v>
      </c>
      <c r="G399" s="10"/>
      <c r="H399" s="10"/>
      <c r="I399" s="9">
        <v>17475256.079999998</v>
      </c>
      <c r="J399" s="14">
        <v>11650170.720000001</v>
      </c>
      <c r="K399" s="14">
        <v>5825085.3600000003</v>
      </c>
      <c r="L399" s="10"/>
      <c r="M399" s="11"/>
      <c r="O399" s="26"/>
      <c r="P399" s="26"/>
    </row>
    <row r="400" spans="1:16" x14ac:dyDescent="0.25">
      <c r="A400" s="12" t="s">
        <v>210</v>
      </c>
      <c r="B400" s="12" t="s">
        <v>1</v>
      </c>
      <c r="C400" s="13" t="s">
        <v>25</v>
      </c>
      <c r="D400" s="9">
        <v>15040000</v>
      </c>
      <c r="E400" s="14">
        <v>9024000</v>
      </c>
      <c r="F400" s="14">
        <v>6016000</v>
      </c>
      <c r="G400" s="10"/>
      <c r="H400" s="10"/>
      <c r="I400" s="9">
        <v>36164823.039999999</v>
      </c>
      <c r="J400" s="14">
        <v>21698893.824000001</v>
      </c>
      <c r="K400" s="14">
        <v>14465929.216</v>
      </c>
      <c r="L400" s="10"/>
      <c r="M400" s="11"/>
      <c r="O400" s="26"/>
      <c r="P400" s="26"/>
    </row>
    <row r="401" spans="1:16" x14ac:dyDescent="0.25">
      <c r="A401" s="12" t="s">
        <v>211</v>
      </c>
      <c r="B401" s="12" t="s">
        <v>1</v>
      </c>
      <c r="C401" s="13" t="s">
        <v>25</v>
      </c>
      <c r="D401" s="9">
        <v>4164349.92</v>
      </c>
      <c r="E401" s="10"/>
      <c r="F401" s="14">
        <v>4164349.92</v>
      </c>
      <c r="G401" s="10"/>
      <c r="H401" s="10"/>
      <c r="I401" s="9">
        <v>10013495.873233899</v>
      </c>
      <c r="J401" s="10"/>
      <c r="K401" s="14">
        <v>10013495.873233899</v>
      </c>
      <c r="L401" s="10"/>
      <c r="M401" s="11"/>
      <c r="O401" s="26"/>
      <c r="P401" s="26"/>
    </row>
    <row r="402" spans="1:16" x14ac:dyDescent="0.25">
      <c r="A402" s="12" t="s">
        <v>212</v>
      </c>
      <c r="B402" s="12" t="s">
        <v>1</v>
      </c>
      <c r="C402" s="13" t="s">
        <v>25</v>
      </c>
      <c r="D402" s="9">
        <v>16170000</v>
      </c>
      <c r="E402" s="14">
        <v>8470000</v>
      </c>
      <c r="F402" s="14">
        <v>7700000</v>
      </c>
      <c r="G402" s="10"/>
      <c r="H402" s="10"/>
      <c r="I402" s="9">
        <v>38881993.920000002</v>
      </c>
      <c r="J402" s="14">
        <v>20366758.719999999</v>
      </c>
      <c r="K402" s="14">
        <v>18515235.199999999</v>
      </c>
      <c r="L402" s="10"/>
      <c r="M402" s="11"/>
      <c r="O402" s="26"/>
      <c r="P402" s="26"/>
    </row>
    <row r="403" spans="1:16" x14ac:dyDescent="0.25">
      <c r="A403" s="12" t="s">
        <v>213</v>
      </c>
      <c r="B403" s="12" t="s">
        <v>1</v>
      </c>
      <c r="C403" s="13" t="s">
        <v>25</v>
      </c>
      <c r="D403" s="9">
        <v>21280000</v>
      </c>
      <c r="E403" s="14">
        <v>12414800</v>
      </c>
      <c r="F403" s="14">
        <v>8865200</v>
      </c>
      <c r="G403" s="10"/>
      <c r="H403" s="10"/>
      <c r="I403" s="9">
        <v>51169377.280000001</v>
      </c>
      <c r="J403" s="14">
        <v>29852330.1248</v>
      </c>
      <c r="K403" s="14">
        <v>21317047.155200001</v>
      </c>
      <c r="L403" s="10"/>
      <c r="M403" s="11"/>
      <c r="O403" s="26"/>
      <c r="P403" s="26"/>
    </row>
    <row r="404" spans="1:16" x14ac:dyDescent="0.25">
      <c r="A404" s="12" t="s">
        <v>214</v>
      </c>
      <c r="B404" s="12" t="s">
        <v>1</v>
      </c>
      <c r="C404" s="13" t="s">
        <v>25</v>
      </c>
      <c r="D404" s="9">
        <v>1346234.49</v>
      </c>
      <c r="E404" s="14">
        <v>864975.98</v>
      </c>
      <c r="F404" s="14">
        <v>481258.51</v>
      </c>
      <c r="G404" s="10"/>
      <c r="H404" s="10"/>
      <c r="I404" s="9">
        <v>3237123.14502624</v>
      </c>
      <c r="J404" s="14">
        <v>2079900.4820844801</v>
      </c>
      <c r="K404" s="14">
        <v>1157222.6629417599</v>
      </c>
      <c r="L404" s="10"/>
      <c r="M404" s="11"/>
      <c r="O404" s="26"/>
      <c r="P404" s="26"/>
    </row>
    <row r="405" spans="1:16" x14ac:dyDescent="0.25">
      <c r="A405" s="12" t="s">
        <v>215</v>
      </c>
      <c r="B405" s="12" t="s">
        <v>1</v>
      </c>
      <c r="C405" s="13" t="s">
        <v>25</v>
      </c>
      <c r="D405" s="9">
        <v>7688528.3799999999</v>
      </c>
      <c r="E405" s="14">
        <v>5060950.3899999997</v>
      </c>
      <c r="F405" s="14">
        <v>2627577.9900000002</v>
      </c>
      <c r="G405" s="10"/>
      <c r="H405" s="10"/>
      <c r="I405" s="9">
        <v>18487650.817866899</v>
      </c>
      <c r="J405" s="14">
        <v>12169439.8449846</v>
      </c>
      <c r="K405" s="14">
        <v>6318210.9728822401</v>
      </c>
      <c r="L405" s="10"/>
      <c r="M405" s="11"/>
      <c r="O405" s="26"/>
      <c r="P405" s="26"/>
    </row>
    <row r="406" spans="1:16" x14ac:dyDescent="0.25">
      <c r="A406" s="12" t="s">
        <v>216</v>
      </c>
      <c r="B406" s="12" t="s">
        <v>1</v>
      </c>
      <c r="C406" s="13" t="s">
        <v>25</v>
      </c>
      <c r="D406" s="9">
        <v>5991008.2300000004</v>
      </c>
      <c r="E406" s="14">
        <v>4187250.8</v>
      </c>
      <c r="F406" s="14">
        <v>1803757.43</v>
      </c>
      <c r="G406" s="10"/>
      <c r="H406" s="10"/>
      <c r="I406" s="9">
        <v>14405834.6056605</v>
      </c>
      <c r="J406" s="14">
        <v>10068562.7796608</v>
      </c>
      <c r="K406" s="14">
        <v>4337271.82599968</v>
      </c>
      <c r="L406" s="10"/>
      <c r="M406" s="11"/>
      <c r="O406" s="26"/>
      <c r="P406" s="26"/>
    </row>
    <row r="407" spans="1:16" x14ac:dyDescent="0.25">
      <c r="A407" s="12" t="s">
        <v>217</v>
      </c>
      <c r="B407" s="12" t="s">
        <v>1</v>
      </c>
      <c r="C407" s="13" t="s">
        <v>25</v>
      </c>
      <c r="D407" s="9">
        <v>12079761.380000001</v>
      </c>
      <c r="E407" s="14">
        <v>7798452.3700000001</v>
      </c>
      <c r="F407" s="14">
        <v>4281309.01</v>
      </c>
      <c r="G407" s="10"/>
      <c r="H407" s="10"/>
      <c r="I407" s="9">
        <v>29046704.300074901</v>
      </c>
      <c r="J407" s="14">
        <v>18751971.406045102</v>
      </c>
      <c r="K407" s="14">
        <v>10294732.8940298</v>
      </c>
      <c r="L407" s="10"/>
      <c r="M407" s="11"/>
      <c r="O407" s="26"/>
      <c r="P407" s="26"/>
    </row>
    <row r="408" spans="1:16" x14ac:dyDescent="0.25">
      <c r="A408" s="12" t="s">
        <v>218</v>
      </c>
      <c r="B408" s="12" t="s">
        <v>1</v>
      </c>
      <c r="C408" s="13" t="s">
        <v>25</v>
      </c>
      <c r="D408" s="9">
        <v>2934439.31</v>
      </c>
      <c r="E408" s="14">
        <v>1953493.86</v>
      </c>
      <c r="F408" s="14">
        <v>980945.45</v>
      </c>
      <c r="G408" s="10"/>
      <c r="H408" s="10"/>
      <c r="I408" s="9">
        <v>7056082.33828256</v>
      </c>
      <c r="J408" s="14">
        <v>4697324.45190336</v>
      </c>
      <c r="K408" s="14">
        <v>2358757.8863792</v>
      </c>
      <c r="L408" s="10"/>
      <c r="M408" s="11"/>
      <c r="O408" s="26"/>
      <c r="P408" s="26"/>
    </row>
    <row r="409" spans="1:16" x14ac:dyDescent="0.25">
      <c r="A409" s="12" t="s">
        <v>219</v>
      </c>
      <c r="B409" s="12" t="s">
        <v>1</v>
      </c>
      <c r="C409" s="13" t="s">
        <v>25</v>
      </c>
      <c r="D409" s="9">
        <v>1294421.0900000001</v>
      </c>
      <c r="E409" s="10"/>
      <c r="F409" s="14">
        <v>1294421.0900000001</v>
      </c>
      <c r="G409" s="10"/>
      <c r="H409" s="10"/>
      <c r="I409" s="9">
        <v>3112533.8869078401</v>
      </c>
      <c r="J409" s="10"/>
      <c r="K409" s="14">
        <v>3112533.8869078401</v>
      </c>
      <c r="L409" s="10"/>
      <c r="M409" s="11"/>
      <c r="O409" s="26"/>
      <c r="P409" s="26"/>
    </row>
    <row r="410" spans="1:16" x14ac:dyDescent="0.25">
      <c r="A410" s="12" t="s">
        <v>220</v>
      </c>
      <c r="B410" s="12" t="s">
        <v>1</v>
      </c>
      <c r="C410" s="13" t="s">
        <v>25</v>
      </c>
      <c r="D410" s="9">
        <v>1172591.54</v>
      </c>
      <c r="E410" s="14">
        <v>1172591.54</v>
      </c>
      <c r="F410" s="10"/>
      <c r="G410" s="10"/>
      <c r="H410" s="10"/>
      <c r="I410" s="9">
        <v>2819585.47488704</v>
      </c>
      <c r="J410" s="14">
        <v>2819585.47488704</v>
      </c>
      <c r="K410" s="10"/>
      <c r="L410" s="10"/>
      <c r="M410" s="11"/>
      <c r="O410" s="26"/>
      <c r="P410" s="26"/>
    </row>
    <row r="411" spans="1:16" x14ac:dyDescent="0.25">
      <c r="A411" s="12" t="s">
        <v>221</v>
      </c>
      <c r="B411" s="12" t="s">
        <v>1</v>
      </c>
      <c r="C411" s="13" t="s">
        <v>25</v>
      </c>
      <c r="D411" s="9">
        <v>4388002.63</v>
      </c>
      <c r="E411" s="14">
        <v>3027086.12</v>
      </c>
      <c r="F411" s="14">
        <v>1360916.51</v>
      </c>
      <c r="G411" s="10"/>
      <c r="H411" s="10"/>
      <c r="I411" s="9">
        <v>10551285.812034899</v>
      </c>
      <c r="J411" s="14">
        <v>7278858.6340851197</v>
      </c>
      <c r="K411" s="14">
        <v>3272427.1779497601</v>
      </c>
      <c r="L411" s="10"/>
      <c r="M411" s="11"/>
      <c r="O411" s="26"/>
      <c r="P411" s="26"/>
    </row>
    <row r="412" spans="1:16" x14ac:dyDescent="0.25">
      <c r="A412" s="12" t="s">
        <v>222</v>
      </c>
      <c r="B412" s="12" t="s">
        <v>1</v>
      </c>
      <c r="C412" s="13" t="s">
        <v>25</v>
      </c>
      <c r="D412" s="9">
        <v>5055859.25</v>
      </c>
      <c r="E412" s="14">
        <v>2989018.4</v>
      </c>
      <c r="F412" s="14">
        <v>2066840.85</v>
      </c>
      <c r="G412" s="10"/>
      <c r="H412" s="10"/>
      <c r="I412" s="9">
        <v>12157197.811928</v>
      </c>
      <c r="J412" s="14">
        <v>7187321.9081984004</v>
      </c>
      <c r="K412" s="14">
        <v>4969875.9037295999</v>
      </c>
      <c r="L412" s="10"/>
      <c r="M412" s="11"/>
      <c r="O412" s="26"/>
      <c r="P412" s="26"/>
    </row>
    <row r="413" spans="1:16" x14ac:dyDescent="0.25">
      <c r="A413" s="12" t="s">
        <v>223</v>
      </c>
      <c r="B413" s="12" t="s">
        <v>1</v>
      </c>
      <c r="C413" s="13" t="s">
        <v>25</v>
      </c>
      <c r="D413" s="9">
        <v>3787615.1</v>
      </c>
      <c r="E413" s="14">
        <v>2094023.9</v>
      </c>
      <c r="F413" s="14">
        <v>1693591.2</v>
      </c>
      <c r="G413" s="10"/>
      <c r="H413" s="10"/>
      <c r="I413" s="9">
        <v>9107608.3666976001</v>
      </c>
      <c r="J413" s="14">
        <v>5035239.6133663999</v>
      </c>
      <c r="K413" s="14">
        <v>4072368.7533312002</v>
      </c>
      <c r="L413" s="10"/>
      <c r="M413" s="11"/>
      <c r="O413" s="26"/>
      <c r="P413" s="26"/>
    </row>
    <row r="414" spans="1:16" x14ac:dyDescent="0.25">
      <c r="A414" s="12" t="s">
        <v>224</v>
      </c>
      <c r="B414" s="12" t="s">
        <v>1</v>
      </c>
      <c r="C414" s="13" t="s">
        <v>25</v>
      </c>
      <c r="D414" s="9">
        <v>3997500</v>
      </c>
      <c r="E414" s="10"/>
      <c r="F414" s="14">
        <v>3997500</v>
      </c>
      <c r="G414" s="10"/>
      <c r="H414" s="10"/>
      <c r="I414" s="9">
        <v>9612292.5600000005</v>
      </c>
      <c r="J414" s="10"/>
      <c r="K414" s="14">
        <v>9612292.5600000005</v>
      </c>
      <c r="L414" s="10"/>
      <c r="M414" s="11"/>
      <c r="O414" s="26"/>
      <c r="P414" s="26"/>
    </row>
    <row r="415" spans="1:16" x14ac:dyDescent="0.25">
      <c r="A415" s="12" t="s">
        <v>225</v>
      </c>
      <c r="B415" s="12" t="s">
        <v>1</v>
      </c>
      <c r="C415" s="13" t="s">
        <v>25</v>
      </c>
      <c r="D415" s="9">
        <v>982260.62</v>
      </c>
      <c r="E415" s="14">
        <v>569826.42000000004</v>
      </c>
      <c r="F415" s="14">
        <v>412434.2</v>
      </c>
      <c r="G415" s="10"/>
      <c r="H415" s="10"/>
      <c r="I415" s="9">
        <v>2361920.3125971202</v>
      </c>
      <c r="J415" s="14">
        <v>1370190.9336979201</v>
      </c>
      <c r="K415" s="14">
        <v>991729.3788992</v>
      </c>
      <c r="L415" s="10"/>
      <c r="M415" s="11"/>
      <c r="O415" s="26"/>
      <c r="P415" s="26"/>
    </row>
    <row r="416" spans="1:16" x14ac:dyDescent="0.25">
      <c r="A416" s="12" t="s">
        <v>226</v>
      </c>
      <c r="B416" s="12" t="s">
        <v>1</v>
      </c>
      <c r="C416" s="13" t="s">
        <v>25</v>
      </c>
      <c r="D416" s="9">
        <v>4990406</v>
      </c>
      <c r="E416" s="14">
        <v>2326494.88</v>
      </c>
      <c r="F416" s="14">
        <v>2663911.12</v>
      </c>
      <c r="G416" s="10"/>
      <c r="H416" s="10"/>
      <c r="I416" s="9">
        <v>11999810.497856</v>
      </c>
      <c r="J416" s="14">
        <v>5594233.7525708796</v>
      </c>
      <c r="K416" s="14">
        <v>6405576.7452851199</v>
      </c>
      <c r="L416" s="10"/>
      <c r="M416" s="11"/>
      <c r="O416" s="26"/>
      <c r="P416" s="26"/>
    </row>
    <row r="417" spans="1:16" x14ac:dyDescent="0.25">
      <c r="A417" s="12" t="s">
        <v>227</v>
      </c>
      <c r="B417" s="12" t="s">
        <v>1</v>
      </c>
      <c r="C417" s="13" t="s">
        <v>25</v>
      </c>
      <c r="D417" s="9">
        <v>10457849.439999999</v>
      </c>
      <c r="E417" s="14">
        <v>5100555.8099999996</v>
      </c>
      <c r="F417" s="14">
        <v>5357293.63</v>
      </c>
      <c r="G417" s="10"/>
      <c r="H417" s="10"/>
      <c r="I417" s="9">
        <v>25146693.7750374</v>
      </c>
      <c r="J417" s="14">
        <v>12264674.087386601</v>
      </c>
      <c r="K417" s="14">
        <v>12882019.6876509</v>
      </c>
      <c r="L417" s="10"/>
      <c r="M417" s="11"/>
      <c r="O417" s="26"/>
      <c r="P417" s="26"/>
    </row>
    <row r="418" spans="1:16" x14ac:dyDescent="0.25">
      <c r="A418" s="12" t="s">
        <v>228</v>
      </c>
      <c r="B418" s="12" t="s">
        <v>1</v>
      </c>
      <c r="C418" s="13" t="s">
        <v>25</v>
      </c>
      <c r="D418" s="9">
        <v>25320000</v>
      </c>
      <c r="E418" s="14">
        <v>15192000</v>
      </c>
      <c r="F418" s="14">
        <v>10128000</v>
      </c>
      <c r="G418" s="10"/>
      <c r="H418" s="10"/>
      <c r="I418" s="9">
        <v>60883864.32</v>
      </c>
      <c r="J418" s="14">
        <v>36530318.592</v>
      </c>
      <c r="K418" s="14">
        <v>24353545.728</v>
      </c>
      <c r="L418" s="10"/>
      <c r="M418" s="11"/>
      <c r="O418" s="26"/>
      <c r="P418" s="26"/>
    </row>
    <row r="419" spans="1:16" x14ac:dyDescent="0.25">
      <c r="A419" s="12" t="s">
        <v>229</v>
      </c>
      <c r="B419" s="12" t="s">
        <v>1</v>
      </c>
      <c r="C419" s="13" t="s">
        <v>25</v>
      </c>
      <c r="D419" s="9">
        <v>4889901.95</v>
      </c>
      <c r="E419" s="14">
        <v>2453894.7400000002</v>
      </c>
      <c r="F419" s="14">
        <v>2436007.21</v>
      </c>
      <c r="G419" s="10"/>
      <c r="H419" s="10"/>
      <c r="I419" s="9">
        <v>11758140.8713232</v>
      </c>
      <c r="J419" s="14">
        <v>5900576.3983302396</v>
      </c>
      <c r="K419" s="14">
        <v>5857564.4729929604</v>
      </c>
      <c r="L419" s="10"/>
      <c r="M419" s="11"/>
      <c r="O419" s="26"/>
      <c r="P419" s="26"/>
    </row>
    <row r="420" spans="1:16" x14ac:dyDescent="0.25">
      <c r="A420" s="12" t="s">
        <v>230</v>
      </c>
      <c r="B420" s="12" t="s">
        <v>1</v>
      </c>
      <c r="C420" s="13" t="s">
        <v>25</v>
      </c>
      <c r="D420" s="9">
        <v>523490.55</v>
      </c>
      <c r="E420" s="14">
        <v>304811.09999999998</v>
      </c>
      <c r="F420" s="14">
        <v>218679.45</v>
      </c>
      <c r="G420" s="10"/>
      <c r="H420" s="10"/>
      <c r="I420" s="9">
        <v>1258772.8127568001</v>
      </c>
      <c r="J420" s="14">
        <v>732941.45559360005</v>
      </c>
      <c r="K420" s="14">
        <v>525831.35716320004</v>
      </c>
      <c r="L420" s="10"/>
      <c r="M420" s="11"/>
      <c r="O420" s="26"/>
      <c r="P420" s="26"/>
    </row>
    <row r="421" spans="1:16" x14ac:dyDescent="0.25">
      <c r="A421" s="12" t="s">
        <v>231</v>
      </c>
      <c r="B421" s="12" t="s">
        <v>1</v>
      </c>
      <c r="C421" s="13" t="s">
        <v>25</v>
      </c>
      <c r="D421" s="9">
        <v>828853.7</v>
      </c>
      <c r="E421" s="14">
        <v>510136</v>
      </c>
      <c r="F421" s="14">
        <v>318717.7</v>
      </c>
      <c r="G421" s="10"/>
      <c r="H421" s="10"/>
      <c r="I421" s="9">
        <v>1993041.7145312</v>
      </c>
      <c r="J421" s="14">
        <v>1226660.7823359999</v>
      </c>
      <c r="K421" s="14">
        <v>766380.9321952</v>
      </c>
      <c r="L421" s="10"/>
      <c r="M421" s="11"/>
      <c r="O421" s="26"/>
      <c r="P421" s="26"/>
    </row>
    <row r="422" spans="1:16" x14ac:dyDescent="0.25">
      <c r="A422" s="12" t="s">
        <v>232</v>
      </c>
      <c r="B422" s="12" t="s">
        <v>1</v>
      </c>
      <c r="C422" s="13" t="s">
        <v>25</v>
      </c>
      <c r="D422" s="9">
        <v>16344567.75</v>
      </c>
      <c r="E422" s="14">
        <v>7049837.2699999996</v>
      </c>
      <c r="F422" s="14">
        <v>9294730.4800000004</v>
      </c>
      <c r="G422" s="10"/>
      <c r="H422" s="10"/>
      <c r="I422" s="9">
        <v>39301755.342023998</v>
      </c>
      <c r="J422" s="14">
        <v>16951869.503347501</v>
      </c>
      <c r="K422" s="14">
        <v>22349885.838676501</v>
      </c>
      <c r="L422" s="10"/>
      <c r="M422" s="11"/>
      <c r="O422" s="26"/>
      <c r="P422" s="26"/>
    </row>
    <row r="423" spans="1:16" x14ac:dyDescent="0.25">
      <c r="A423" s="12" t="s">
        <v>233</v>
      </c>
      <c r="B423" s="12" t="s">
        <v>1</v>
      </c>
      <c r="C423" s="13" t="s">
        <v>25</v>
      </c>
      <c r="D423" s="9">
        <v>3600000</v>
      </c>
      <c r="E423" s="14">
        <v>2385000</v>
      </c>
      <c r="F423" s="14">
        <v>1215000</v>
      </c>
      <c r="G423" s="10"/>
      <c r="H423" s="10"/>
      <c r="I423" s="9">
        <v>8656473.5999999996</v>
      </c>
      <c r="J423" s="14">
        <v>5734913.7599999998</v>
      </c>
      <c r="K423" s="14">
        <v>2921559.84</v>
      </c>
      <c r="L423" s="10"/>
      <c r="M423" s="11"/>
      <c r="O423" s="26"/>
      <c r="P423" s="26"/>
    </row>
    <row r="424" spans="1:16" x14ac:dyDescent="0.25">
      <c r="A424" s="12" t="s">
        <v>234</v>
      </c>
      <c r="B424" s="12" t="s">
        <v>1</v>
      </c>
      <c r="C424" s="13" t="s">
        <v>25</v>
      </c>
      <c r="D424" s="9">
        <v>5886959.5</v>
      </c>
      <c r="E424" s="14">
        <v>3929942.23</v>
      </c>
      <c r="F424" s="14">
        <v>1957017.27</v>
      </c>
      <c r="G424" s="10"/>
      <c r="H424" s="10"/>
      <c r="I424" s="9">
        <v>14155641.526672</v>
      </c>
      <c r="J424" s="14">
        <v>9449844.7676444799</v>
      </c>
      <c r="K424" s="14">
        <v>4705796.7590275202</v>
      </c>
      <c r="L424" s="10"/>
      <c r="M424" s="11"/>
      <c r="O424" s="26"/>
      <c r="P424" s="26"/>
    </row>
    <row r="425" spans="1:16" x14ac:dyDescent="0.25">
      <c r="A425" s="12" t="s">
        <v>235</v>
      </c>
      <c r="B425" s="12" t="s">
        <v>1</v>
      </c>
      <c r="C425" s="13" t="s">
        <v>25</v>
      </c>
      <c r="D425" s="9">
        <v>16254933.779999999</v>
      </c>
      <c r="E425" s="14">
        <v>8267854.8700000001</v>
      </c>
      <c r="F425" s="14">
        <v>7987078.9100000001</v>
      </c>
      <c r="G425" s="10"/>
      <c r="H425" s="10"/>
      <c r="I425" s="9">
        <v>39086223.648977302</v>
      </c>
      <c r="J425" s="14">
        <v>19880685.391885102</v>
      </c>
      <c r="K425" s="14">
        <v>19205538.2570922</v>
      </c>
      <c r="L425" s="10"/>
      <c r="M425" s="11"/>
      <c r="O425" s="26"/>
      <c r="P425" s="26"/>
    </row>
    <row r="426" spans="1:16" x14ac:dyDescent="0.25">
      <c r="A426" s="12" t="s">
        <v>236</v>
      </c>
      <c r="B426" s="12" t="s">
        <v>1</v>
      </c>
      <c r="C426" s="13" t="s">
        <v>25</v>
      </c>
      <c r="D426" s="9">
        <v>1905561.98</v>
      </c>
      <c r="E426" s="14">
        <v>1083047.3</v>
      </c>
      <c r="F426" s="14">
        <v>822514.68</v>
      </c>
      <c r="G426" s="10"/>
      <c r="H426" s="10"/>
      <c r="I426" s="9">
        <v>4582068.6036204798</v>
      </c>
      <c r="J426" s="14">
        <v>2604269.5444447999</v>
      </c>
      <c r="K426" s="14">
        <v>1977799.0591756799</v>
      </c>
      <c r="L426" s="10"/>
      <c r="M426" s="11"/>
      <c r="O426" s="26"/>
      <c r="P426" s="26"/>
    </row>
    <row r="427" spans="1:16" x14ac:dyDescent="0.25">
      <c r="A427" s="12" t="s">
        <v>237</v>
      </c>
      <c r="B427" s="12" t="s">
        <v>1</v>
      </c>
      <c r="C427" s="13" t="s">
        <v>25</v>
      </c>
      <c r="D427" s="9">
        <v>847189.95</v>
      </c>
      <c r="E427" s="14">
        <v>847189.95</v>
      </c>
      <c r="F427" s="10"/>
      <c r="G427" s="10"/>
      <c r="H427" s="10"/>
      <c r="I427" s="9">
        <v>2037132.6212112</v>
      </c>
      <c r="J427" s="14">
        <v>2037132.6212112</v>
      </c>
      <c r="K427" s="10"/>
      <c r="L427" s="10"/>
      <c r="M427" s="11"/>
      <c r="O427" s="26"/>
      <c r="P427" s="26"/>
    </row>
    <row r="428" spans="1:16" x14ac:dyDescent="0.25">
      <c r="A428" s="12" t="s">
        <v>238</v>
      </c>
      <c r="B428" s="12" t="s">
        <v>1</v>
      </c>
      <c r="C428" s="13" t="s">
        <v>25</v>
      </c>
      <c r="D428" s="9">
        <v>1440184.88</v>
      </c>
      <c r="E428" s="14">
        <v>893059.47</v>
      </c>
      <c r="F428" s="14">
        <v>547125.41</v>
      </c>
      <c r="G428" s="10"/>
      <c r="H428" s="10"/>
      <c r="I428" s="9">
        <v>3463033.9980108798</v>
      </c>
      <c r="J428" s="14">
        <v>2147429.3681347198</v>
      </c>
      <c r="K428" s="14">
        <v>1315604.6298761601</v>
      </c>
      <c r="L428" s="10"/>
      <c r="M428" s="11"/>
      <c r="O428" s="26"/>
      <c r="P428" s="26"/>
    </row>
    <row r="429" spans="1:16" x14ac:dyDescent="0.25">
      <c r="A429" s="12" t="s">
        <v>239</v>
      </c>
      <c r="B429" s="12" t="s">
        <v>1</v>
      </c>
      <c r="C429" s="13" t="s">
        <v>25</v>
      </c>
      <c r="D429" s="9">
        <v>1089957.6399999999</v>
      </c>
      <c r="E429" s="14">
        <v>679386.97</v>
      </c>
      <c r="F429" s="14">
        <v>410570.67</v>
      </c>
      <c r="G429" s="10"/>
      <c r="H429" s="10"/>
      <c r="I429" s="9">
        <v>2620885.9821606399</v>
      </c>
      <c r="J429" s="14">
        <v>1633637.6027747199</v>
      </c>
      <c r="K429" s="14">
        <v>987248.37938592001</v>
      </c>
      <c r="L429" s="10"/>
      <c r="M429" s="11"/>
      <c r="O429" s="26"/>
      <c r="P429" s="26"/>
    </row>
    <row r="430" spans="1:16" x14ac:dyDescent="0.25">
      <c r="A430" s="12" t="s">
        <v>240</v>
      </c>
      <c r="B430" s="12" t="s">
        <v>1</v>
      </c>
      <c r="C430" s="13" t="s">
        <v>25</v>
      </c>
      <c r="D430" s="9">
        <v>4132500</v>
      </c>
      <c r="E430" s="14">
        <v>2998772.54</v>
      </c>
      <c r="F430" s="14">
        <v>1133727.46</v>
      </c>
      <c r="G430" s="10"/>
      <c r="H430" s="10"/>
      <c r="I430" s="9">
        <v>9936910.3200000003</v>
      </c>
      <c r="J430" s="14">
        <v>7210776.4791430403</v>
      </c>
      <c r="K430" s="14">
        <v>2726133.84085696</v>
      </c>
      <c r="L430" s="10"/>
      <c r="M430" s="11"/>
      <c r="O430" s="26"/>
      <c r="P430" s="26"/>
    </row>
    <row r="431" spans="1:16" x14ac:dyDescent="0.25">
      <c r="A431" s="12" t="s">
        <v>241</v>
      </c>
      <c r="B431" s="12" t="s">
        <v>1</v>
      </c>
      <c r="C431" s="13" t="s">
        <v>25</v>
      </c>
      <c r="D431" s="9">
        <v>12348561.369999999</v>
      </c>
      <c r="E431" s="14">
        <v>8111811.3700000001</v>
      </c>
      <c r="F431" s="14">
        <v>4236750</v>
      </c>
      <c r="G431" s="10"/>
      <c r="H431" s="10"/>
      <c r="I431" s="9">
        <v>29693054.304829098</v>
      </c>
      <c r="J431" s="14">
        <v>19505466.936829101</v>
      </c>
      <c r="K431" s="14">
        <v>10187587.368000001</v>
      </c>
      <c r="L431" s="10"/>
      <c r="M431" s="11"/>
      <c r="O431" s="26"/>
      <c r="P431" s="26"/>
    </row>
    <row r="432" spans="1:16" x14ac:dyDescent="0.25">
      <c r="A432" s="12" t="s">
        <v>242</v>
      </c>
      <c r="B432" s="12" t="s">
        <v>1</v>
      </c>
      <c r="C432" s="13" t="s">
        <v>25</v>
      </c>
      <c r="D432" s="9">
        <v>7840298.1299999999</v>
      </c>
      <c r="E432" s="14">
        <v>5218631.42</v>
      </c>
      <c r="F432" s="14">
        <v>2621666.71</v>
      </c>
      <c r="G432" s="10"/>
      <c r="H432" s="10"/>
      <c r="I432" s="9">
        <v>18852592.716242898</v>
      </c>
      <c r="J432" s="14">
        <v>12548595.865377899</v>
      </c>
      <c r="K432" s="14">
        <v>6303996.8508649599</v>
      </c>
      <c r="L432" s="10"/>
      <c r="M432" s="11"/>
      <c r="O432" s="26"/>
      <c r="P432" s="26"/>
    </row>
    <row r="433" spans="1:16" x14ac:dyDescent="0.25">
      <c r="A433" s="12" t="s">
        <v>243</v>
      </c>
      <c r="B433" s="12" t="s">
        <v>1</v>
      </c>
      <c r="C433" s="13" t="s">
        <v>25</v>
      </c>
      <c r="D433" s="9">
        <v>524371.68999999994</v>
      </c>
      <c r="E433" s="14">
        <v>358771.69</v>
      </c>
      <c r="F433" s="14">
        <v>165600</v>
      </c>
      <c r="G433" s="10"/>
      <c r="H433" s="10"/>
      <c r="I433" s="9">
        <v>1260891.5808534401</v>
      </c>
      <c r="J433" s="14">
        <v>862693.79525344004</v>
      </c>
      <c r="K433" s="14">
        <v>398197.7856</v>
      </c>
      <c r="L433" s="10"/>
      <c r="M433" s="11"/>
      <c r="O433" s="26"/>
      <c r="P433" s="26"/>
    </row>
    <row r="434" spans="1:16" x14ac:dyDescent="0.25">
      <c r="A434" s="12" t="s">
        <v>244</v>
      </c>
      <c r="B434" s="12" t="s">
        <v>1</v>
      </c>
      <c r="C434" s="13" t="s">
        <v>25</v>
      </c>
      <c r="D434" s="9">
        <v>2207856.69</v>
      </c>
      <c r="E434" s="14">
        <v>1119083.99</v>
      </c>
      <c r="F434" s="14">
        <v>1088772.7</v>
      </c>
      <c r="G434" s="10"/>
      <c r="H434" s="10"/>
      <c r="I434" s="9">
        <v>5308959.2082134401</v>
      </c>
      <c r="J434" s="14">
        <v>2690922.5043382398</v>
      </c>
      <c r="K434" s="14">
        <v>2618036.7038751999</v>
      </c>
      <c r="L434" s="10"/>
      <c r="M434" s="11"/>
      <c r="O434" s="26"/>
      <c r="P434" s="26"/>
    </row>
    <row r="435" spans="1:16" x14ac:dyDescent="0.25">
      <c r="A435" s="12" t="s">
        <v>245</v>
      </c>
      <c r="B435" s="12" t="s">
        <v>1</v>
      </c>
      <c r="C435" s="13" t="s">
        <v>25</v>
      </c>
      <c r="D435" s="9">
        <v>887198.84</v>
      </c>
      <c r="E435" s="14">
        <v>825405.74</v>
      </c>
      <c r="F435" s="14">
        <v>61793.1</v>
      </c>
      <c r="G435" s="10"/>
      <c r="H435" s="10"/>
      <c r="I435" s="9">
        <v>2133337.0378918401</v>
      </c>
      <c r="J435" s="14">
        <v>1984750.8326662399</v>
      </c>
      <c r="K435" s="14">
        <v>148586.20522559999</v>
      </c>
      <c r="L435" s="10"/>
      <c r="M435" s="11"/>
      <c r="O435" s="26"/>
      <c r="P435" s="26"/>
    </row>
    <row r="436" spans="1:16" x14ac:dyDescent="0.25">
      <c r="A436" s="12" t="s">
        <v>246</v>
      </c>
      <c r="B436" s="12" t="s">
        <v>1</v>
      </c>
      <c r="C436" s="13" t="s">
        <v>25</v>
      </c>
      <c r="D436" s="9">
        <v>4086955.37</v>
      </c>
      <c r="E436" s="14">
        <v>4086955.37</v>
      </c>
      <c r="F436" s="10"/>
      <c r="G436" s="10"/>
      <c r="H436" s="10"/>
      <c r="I436" s="9">
        <v>9827394.7957731206</v>
      </c>
      <c r="J436" s="14">
        <v>9827394.7957731206</v>
      </c>
      <c r="K436" s="10"/>
      <c r="L436" s="10"/>
      <c r="M436" s="11"/>
      <c r="O436" s="26"/>
      <c r="P436" s="26"/>
    </row>
    <row r="437" spans="1:16" x14ac:dyDescent="0.25">
      <c r="A437" s="12" t="s">
        <v>247</v>
      </c>
      <c r="B437" s="12" t="s">
        <v>1</v>
      </c>
      <c r="C437" s="13" t="s">
        <v>25</v>
      </c>
      <c r="D437" s="9">
        <v>1703643.55</v>
      </c>
      <c r="E437" s="14">
        <v>1141519.94</v>
      </c>
      <c r="F437" s="14">
        <v>562123.61</v>
      </c>
      <c r="G437" s="10"/>
      <c r="H437" s="10"/>
      <c r="I437" s="9">
        <v>4096540.3928848002</v>
      </c>
      <c r="J437" s="14">
        <v>2744871.4512454402</v>
      </c>
      <c r="K437" s="14">
        <v>1351668.94163936</v>
      </c>
      <c r="L437" s="10"/>
      <c r="M437" s="11"/>
      <c r="O437" s="26"/>
      <c r="P437" s="26"/>
    </row>
    <row r="438" spans="1:16" x14ac:dyDescent="0.25">
      <c r="A438" s="89" t="s">
        <v>29</v>
      </c>
      <c r="B438" s="90"/>
      <c r="C438" s="90"/>
      <c r="D438" s="90"/>
      <c r="E438" s="90"/>
      <c r="F438" s="90"/>
      <c r="G438" s="90"/>
      <c r="H438" s="90"/>
      <c r="I438" s="90"/>
      <c r="J438" s="90"/>
      <c r="K438" s="90"/>
      <c r="L438" s="90"/>
      <c r="M438" s="100"/>
      <c r="O438" s="26"/>
      <c r="P438" s="26"/>
    </row>
    <row r="439" spans="1:16" x14ac:dyDescent="0.25">
      <c r="A439" s="110" t="s">
        <v>0</v>
      </c>
      <c r="B439" s="111"/>
      <c r="C439" s="111"/>
      <c r="D439" s="9">
        <v>8014236.5599999996</v>
      </c>
      <c r="E439" s="9">
        <v>368378.45</v>
      </c>
      <c r="F439" s="9">
        <v>7645858.1100000003</v>
      </c>
      <c r="G439" s="9"/>
      <c r="H439" s="10"/>
      <c r="I439" s="9">
        <v>15674484.291144799</v>
      </c>
      <c r="J439" s="9">
        <v>720485.62386349996</v>
      </c>
      <c r="K439" s="9">
        <v>14953998.6672813</v>
      </c>
      <c r="L439" s="9"/>
      <c r="M439" s="11"/>
      <c r="O439" s="26"/>
      <c r="P439" s="26"/>
    </row>
    <row r="440" spans="1:16" x14ac:dyDescent="0.25">
      <c r="A440" s="12" t="s">
        <v>248</v>
      </c>
      <c r="B440" s="12" t="s">
        <v>1</v>
      </c>
      <c r="C440" s="13" t="s">
        <v>0</v>
      </c>
      <c r="D440" s="9">
        <v>116470.56</v>
      </c>
      <c r="E440" s="14">
        <v>116470.56</v>
      </c>
      <c r="F440" s="10"/>
      <c r="G440" s="10"/>
      <c r="H440" s="10"/>
      <c r="I440" s="9">
        <v>227796.6153648</v>
      </c>
      <c r="J440" s="14">
        <v>227796.6153648</v>
      </c>
      <c r="K440" s="10"/>
      <c r="L440" s="10"/>
      <c r="M440" s="11"/>
      <c r="O440" s="26"/>
      <c r="P440" s="26"/>
    </row>
    <row r="441" spans="1:16" x14ac:dyDescent="0.25">
      <c r="A441" s="12" t="s">
        <v>147</v>
      </c>
      <c r="B441" s="12" t="s">
        <v>1</v>
      </c>
      <c r="C441" s="13" t="s">
        <v>0</v>
      </c>
      <c r="D441" s="9">
        <v>7500000</v>
      </c>
      <c r="E441" s="10"/>
      <c r="F441" s="14">
        <v>7500000</v>
      </c>
      <c r="G441" s="10"/>
      <c r="H441" s="10"/>
      <c r="I441" s="9">
        <v>14668725</v>
      </c>
      <c r="J441" s="10"/>
      <c r="K441" s="14">
        <v>14668725</v>
      </c>
      <c r="L441" s="10"/>
      <c r="M441" s="11"/>
      <c r="O441" s="26"/>
      <c r="P441" s="26"/>
    </row>
    <row r="442" spans="1:16" x14ac:dyDescent="0.25">
      <c r="A442" s="12" t="s">
        <v>249</v>
      </c>
      <c r="B442" s="12" t="s">
        <v>1</v>
      </c>
      <c r="C442" s="13" t="s">
        <v>0</v>
      </c>
      <c r="D442" s="9">
        <v>145858.10999999999</v>
      </c>
      <c r="E442" s="10"/>
      <c r="F442" s="14">
        <v>145858.10999999999</v>
      </c>
      <c r="G442" s="10"/>
      <c r="H442" s="10"/>
      <c r="I442" s="9">
        <v>285273.6672813</v>
      </c>
      <c r="J442" s="10"/>
      <c r="K442" s="14">
        <v>285273.6672813</v>
      </c>
      <c r="L442" s="10"/>
      <c r="M442" s="11"/>
      <c r="O442" s="26"/>
      <c r="P442" s="26"/>
    </row>
    <row r="443" spans="1:16" x14ac:dyDescent="0.25">
      <c r="A443" s="12" t="s">
        <v>250</v>
      </c>
      <c r="B443" s="12" t="s">
        <v>1</v>
      </c>
      <c r="C443" s="13" t="s">
        <v>0</v>
      </c>
      <c r="D443" s="9">
        <v>251907.89</v>
      </c>
      <c r="E443" s="14">
        <v>251907.89</v>
      </c>
      <c r="F443" s="10"/>
      <c r="G443" s="10"/>
      <c r="H443" s="10"/>
      <c r="I443" s="9">
        <v>492689.00849869999</v>
      </c>
      <c r="J443" s="14">
        <v>492689.00849869999</v>
      </c>
      <c r="K443" s="10"/>
      <c r="L443" s="10"/>
      <c r="M443" s="11"/>
      <c r="O443" s="26"/>
      <c r="P443" s="26"/>
    </row>
    <row r="444" spans="1:16" x14ac:dyDescent="0.25">
      <c r="A444" s="89" t="s">
        <v>298</v>
      </c>
      <c r="B444" s="90"/>
      <c r="C444" s="90"/>
      <c r="D444" s="90"/>
      <c r="E444" s="90"/>
      <c r="F444" s="90"/>
      <c r="G444" s="90"/>
      <c r="H444" s="90"/>
      <c r="I444" s="90"/>
      <c r="J444" s="90"/>
      <c r="K444" s="90"/>
      <c r="L444" s="90"/>
      <c r="M444" s="100"/>
      <c r="O444" s="26"/>
      <c r="P444" s="26"/>
    </row>
    <row r="445" spans="1:16" x14ac:dyDescent="0.25">
      <c r="A445" s="110" t="s">
        <v>0</v>
      </c>
      <c r="B445" s="111"/>
      <c r="C445" s="111"/>
      <c r="D445" s="9">
        <v>816098.54</v>
      </c>
      <c r="E445" s="9">
        <v>133070.51999999999</v>
      </c>
      <c r="F445" s="9">
        <v>311614.09000000003</v>
      </c>
      <c r="G445" s="10"/>
      <c r="H445" s="9">
        <v>371413.93</v>
      </c>
      <c r="I445" s="9">
        <v>1596150.0074882</v>
      </c>
      <c r="J445" s="9">
        <v>260263.31513159999</v>
      </c>
      <c r="K445" s="9">
        <v>609464.18564469996</v>
      </c>
      <c r="L445" s="10"/>
      <c r="M445" s="16">
        <v>726422.5067119</v>
      </c>
      <c r="O445" s="26"/>
      <c r="P445" s="26"/>
    </row>
    <row r="446" spans="1:16" x14ac:dyDescent="0.25">
      <c r="A446" s="12" t="s">
        <v>251</v>
      </c>
      <c r="B446" s="12" t="s">
        <v>1</v>
      </c>
      <c r="C446" s="13" t="s">
        <v>0</v>
      </c>
      <c r="D446" s="9">
        <v>371413.93</v>
      </c>
      <c r="E446" s="10"/>
      <c r="F446" s="10"/>
      <c r="G446" s="10"/>
      <c r="H446" s="14">
        <v>371413.93</v>
      </c>
      <c r="I446" s="9">
        <v>726422.5067119</v>
      </c>
      <c r="J446" s="10"/>
      <c r="K446" s="10"/>
      <c r="L446" s="10"/>
      <c r="M446" s="17">
        <v>726422.5067119</v>
      </c>
      <c r="O446" s="26"/>
      <c r="P446" s="26"/>
    </row>
    <row r="447" spans="1:16" x14ac:dyDescent="0.25">
      <c r="A447" s="12" t="s">
        <v>252</v>
      </c>
      <c r="B447" s="12" t="s">
        <v>1</v>
      </c>
      <c r="C447" s="13" t="s">
        <v>0</v>
      </c>
      <c r="D447" s="9">
        <v>298901.3</v>
      </c>
      <c r="E447" s="14">
        <v>133070.51999999999</v>
      </c>
      <c r="F447" s="14">
        <v>165830.78</v>
      </c>
      <c r="G447" s="10"/>
      <c r="H447" s="10"/>
      <c r="I447" s="9">
        <v>584600.12957899994</v>
      </c>
      <c r="J447" s="14">
        <v>260263.31513159999</v>
      </c>
      <c r="K447" s="14">
        <v>324336.81444739999</v>
      </c>
      <c r="L447" s="10"/>
      <c r="M447" s="11"/>
      <c r="O447" s="26"/>
      <c r="P447" s="26"/>
    </row>
    <row r="448" spans="1:16" x14ac:dyDescent="0.25">
      <c r="A448" s="12" t="s">
        <v>253</v>
      </c>
      <c r="B448" s="12" t="s">
        <v>1</v>
      </c>
      <c r="C448" s="13" t="s">
        <v>0</v>
      </c>
      <c r="D448" s="9">
        <v>145783.31</v>
      </c>
      <c r="E448" s="10"/>
      <c r="F448" s="14">
        <v>145783.31</v>
      </c>
      <c r="G448" s="10"/>
      <c r="H448" s="10"/>
      <c r="I448" s="9">
        <v>285127.37119729997</v>
      </c>
      <c r="J448" s="10"/>
      <c r="K448" s="14">
        <v>285127.37119729997</v>
      </c>
      <c r="L448" s="10"/>
      <c r="M448" s="11"/>
      <c r="O448" s="26"/>
      <c r="P448" s="26"/>
    </row>
    <row r="449" spans="1:16" x14ac:dyDescent="0.25">
      <c r="A449" s="89" t="s">
        <v>297</v>
      </c>
      <c r="B449" s="90"/>
      <c r="C449" s="90"/>
      <c r="D449" s="90"/>
      <c r="E449" s="90"/>
      <c r="F449" s="90"/>
      <c r="G449" s="90"/>
      <c r="H449" s="90"/>
      <c r="I449" s="90"/>
      <c r="J449" s="90"/>
      <c r="K449" s="90"/>
      <c r="L449" s="90"/>
      <c r="M449" s="100"/>
      <c r="O449" s="26"/>
      <c r="P449" s="26"/>
    </row>
    <row r="450" spans="1:16" x14ac:dyDescent="0.25">
      <c r="A450" s="110" t="s">
        <v>30</v>
      </c>
      <c r="B450" s="111"/>
      <c r="C450" s="111"/>
      <c r="D450" s="9">
        <v>11495425000</v>
      </c>
      <c r="E450" s="9">
        <v>1636243684</v>
      </c>
      <c r="F450" s="9">
        <v>9859181316</v>
      </c>
      <c r="G450" s="10"/>
      <c r="H450" s="10"/>
      <c r="I450" s="9">
        <v>130761264.05475</v>
      </c>
      <c r="J450" s="9">
        <v>18612386.442557901</v>
      </c>
      <c r="K450" s="9">
        <v>112148877.612192</v>
      </c>
      <c r="L450" s="10"/>
      <c r="M450" s="11"/>
      <c r="O450" s="26"/>
      <c r="P450" s="26"/>
    </row>
    <row r="451" spans="1:16" x14ac:dyDescent="0.25">
      <c r="A451" s="12" t="s">
        <v>254</v>
      </c>
      <c r="B451" s="12" t="s">
        <v>1</v>
      </c>
      <c r="C451" s="13" t="s">
        <v>30</v>
      </c>
      <c r="D451" s="9">
        <v>1950308000</v>
      </c>
      <c r="E451" s="14">
        <v>1636243684</v>
      </c>
      <c r="F451" s="14">
        <v>314064316</v>
      </c>
      <c r="G451" s="10"/>
      <c r="H451" s="10"/>
      <c r="I451" s="9">
        <v>22184890.021559998</v>
      </c>
      <c r="J451" s="14">
        <v>18612386.442557901</v>
      </c>
      <c r="K451" s="14">
        <v>3572503.5790021201</v>
      </c>
      <c r="L451" s="10"/>
      <c r="M451" s="11"/>
      <c r="O451" s="26"/>
      <c r="P451" s="26"/>
    </row>
    <row r="452" spans="1:16" x14ac:dyDescent="0.25">
      <c r="A452" s="112" t="s">
        <v>255</v>
      </c>
      <c r="B452" s="12" t="s">
        <v>1</v>
      </c>
      <c r="C452" s="13" t="s">
        <v>30</v>
      </c>
      <c r="D452" s="9">
        <v>8875269000</v>
      </c>
      <c r="E452" s="10"/>
      <c r="F452" s="14">
        <v>8875269000</v>
      </c>
      <c r="G452" s="10"/>
      <c r="H452" s="10"/>
      <c r="I452" s="9">
        <v>100956806.14383</v>
      </c>
      <c r="J452" s="10"/>
      <c r="K452" s="14">
        <v>100956806.14383</v>
      </c>
      <c r="L452" s="10"/>
      <c r="M452" s="11"/>
      <c r="O452" s="26"/>
      <c r="P452" s="26"/>
    </row>
    <row r="453" spans="1:16" x14ac:dyDescent="0.25">
      <c r="A453" s="113"/>
      <c r="B453" s="12" t="s">
        <v>3</v>
      </c>
      <c r="C453" s="13" t="s">
        <v>30</v>
      </c>
      <c r="D453" s="9">
        <v>669848000</v>
      </c>
      <c r="E453" s="10"/>
      <c r="F453" s="14">
        <v>669848000</v>
      </c>
      <c r="G453" s="10"/>
      <c r="H453" s="10"/>
      <c r="I453" s="9">
        <v>7619567.8893600004</v>
      </c>
      <c r="J453" s="10"/>
      <c r="K453" s="14">
        <v>7619567.8893600004</v>
      </c>
      <c r="L453" s="10"/>
      <c r="M453" s="11"/>
      <c r="O453" s="26"/>
      <c r="P453" s="26"/>
    </row>
    <row r="454" spans="1:16" x14ac:dyDescent="0.25">
      <c r="A454" s="89" t="s">
        <v>296</v>
      </c>
      <c r="B454" s="90"/>
      <c r="C454" s="90"/>
      <c r="D454" s="90"/>
      <c r="E454" s="90"/>
      <c r="F454" s="90"/>
      <c r="G454" s="90"/>
      <c r="H454" s="90"/>
      <c r="I454" s="90"/>
      <c r="J454" s="90"/>
      <c r="K454" s="90"/>
      <c r="L454" s="90"/>
      <c r="M454" s="100"/>
      <c r="O454" s="26"/>
      <c r="P454" s="26"/>
    </row>
    <row r="455" spans="1:16" x14ac:dyDescent="0.25">
      <c r="A455" s="110" t="s">
        <v>0</v>
      </c>
      <c r="B455" s="111"/>
      <c r="C455" s="111"/>
      <c r="D455" s="9">
        <v>12991273.560000001</v>
      </c>
      <c r="E455" s="9">
        <v>11590724.91</v>
      </c>
      <c r="F455" s="9">
        <v>1400548.65</v>
      </c>
      <c r="G455" s="10"/>
      <c r="H455" s="10"/>
      <c r="I455" s="9">
        <v>25408722.566854801</v>
      </c>
      <c r="J455" s="9">
        <v>22669487.500725299</v>
      </c>
      <c r="K455" s="9">
        <v>2739235.0661295</v>
      </c>
      <c r="L455" s="10"/>
      <c r="M455" s="11"/>
      <c r="O455" s="26"/>
      <c r="P455" s="26"/>
    </row>
    <row r="456" spans="1:16" x14ac:dyDescent="0.25">
      <c r="A456" s="12" t="s">
        <v>256</v>
      </c>
      <c r="B456" s="12" t="s">
        <v>1</v>
      </c>
      <c r="C456" s="13" t="s">
        <v>0</v>
      </c>
      <c r="D456" s="9">
        <v>8417136.0700000003</v>
      </c>
      <c r="E456" s="14">
        <v>8417136.0700000003</v>
      </c>
      <c r="F456" s="10"/>
      <c r="G456" s="10"/>
      <c r="H456" s="10"/>
      <c r="I456" s="9">
        <v>16462487.2397881</v>
      </c>
      <c r="J456" s="14">
        <v>16462487.2397881</v>
      </c>
      <c r="K456" s="10"/>
      <c r="L456" s="10"/>
      <c r="M456" s="11"/>
      <c r="O456" s="26"/>
      <c r="P456" s="26"/>
    </row>
    <row r="457" spans="1:16" x14ac:dyDescent="0.25">
      <c r="A457" s="12" t="s">
        <v>257</v>
      </c>
      <c r="B457" s="12" t="s">
        <v>1</v>
      </c>
      <c r="C457" s="13" t="s">
        <v>0</v>
      </c>
      <c r="D457" s="9">
        <v>3943928.01</v>
      </c>
      <c r="E457" s="14">
        <v>2543379.36</v>
      </c>
      <c r="F457" s="14">
        <v>1400548.65</v>
      </c>
      <c r="G457" s="10"/>
      <c r="H457" s="10"/>
      <c r="I457" s="9">
        <v>7713652.7197983004</v>
      </c>
      <c r="J457" s="14">
        <v>4974417.6536688004</v>
      </c>
      <c r="K457" s="14">
        <v>2739235.0661295</v>
      </c>
      <c r="L457" s="10"/>
      <c r="M457" s="11"/>
      <c r="O457" s="26"/>
      <c r="P457" s="26"/>
    </row>
    <row r="458" spans="1:16" x14ac:dyDescent="0.25">
      <c r="A458" s="12" t="s">
        <v>258</v>
      </c>
      <c r="B458" s="12" t="s">
        <v>1</v>
      </c>
      <c r="C458" s="13" t="s">
        <v>0</v>
      </c>
      <c r="D458" s="9">
        <v>630209.48</v>
      </c>
      <c r="E458" s="14">
        <v>630209.48</v>
      </c>
      <c r="F458" s="10"/>
      <c r="G458" s="10"/>
      <c r="H458" s="10"/>
      <c r="I458" s="9">
        <v>1232582.6072684</v>
      </c>
      <c r="J458" s="14">
        <v>1232582.6072684</v>
      </c>
      <c r="K458" s="10"/>
      <c r="L458" s="10"/>
      <c r="M458" s="11"/>
      <c r="O458" s="26"/>
      <c r="P458" s="26"/>
    </row>
    <row r="459" spans="1:16" x14ac:dyDescent="0.25">
      <c r="A459" s="110" t="s">
        <v>260</v>
      </c>
      <c r="B459" s="111"/>
      <c r="C459" s="111"/>
      <c r="D459" s="9"/>
      <c r="E459" s="9"/>
      <c r="F459" s="9"/>
      <c r="G459" s="9"/>
      <c r="H459" s="9"/>
      <c r="I459" s="9">
        <v>7350487781.9996405</v>
      </c>
      <c r="J459" s="9">
        <v>4717444710.3618498</v>
      </c>
      <c r="K459" s="9">
        <v>2545823983.50985</v>
      </c>
      <c r="L459" s="9">
        <v>43389877.218696199</v>
      </c>
      <c r="M459" s="16">
        <v>43829210.909236901</v>
      </c>
      <c r="O459" s="26"/>
      <c r="P459" s="26"/>
    </row>
    <row r="460" spans="1:16" x14ac:dyDescent="0.25">
      <c r="A460" s="89" t="s">
        <v>259</v>
      </c>
      <c r="B460" s="90"/>
      <c r="C460" s="90"/>
      <c r="D460" s="9"/>
      <c r="E460" s="9"/>
      <c r="F460" s="9"/>
      <c r="G460" s="9"/>
      <c r="H460" s="9"/>
      <c r="I460" s="9">
        <v>7869407440.6473999</v>
      </c>
      <c r="J460" s="9">
        <v>5049758333.5563898</v>
      </c>
      <c r="K460" s="9">
        <v>2732430018.9630799</v>
      </c>
      <c r="L460" s="9">
        <v>43389877.218696199</v>
      </c>
      <c r="M460" s="16">
        <v>43829210.909236901</v>
      </c>
      <c r="O460" s="26"/>
      <c r="P460" s="26"/>
    </row>
    <row r="461" spans="1:16" s="18" customFormat="1" ht="14.1" customHeight="1" x14ac:dyDescent="0.25">
      <c r="A461" s="101" t="s">
        <v>316</v>
      </c>
      <c r="B461" s="101"/>
      <c r="C461" s="101"/>
      <c r="D461" s="101"/>
      <c r="E461" s="101"/>
      <c r="F461" s="101"/>
      <c r="G461" s="101"/>
      <c r="H461" s="101"/>
      <c r="I461" s="101"/>
      <c r="J461" s="101"/>
      <c r="K461" s="101"/>
      <c r="L461" s="101"/>
      <c r="M461" s="101"/>
      <c r="N461" s="101"/>
      <c r="O461" s="26"/>
      <c r="P461" s="26"/>
    </row>
    <row r="462" spans="1:16" s="18" customFormat="1" ht="14.1" customHeight="1" x14ac:dyDescent="0.25">
      <c r="A462" s="19"/>
      <c r="B462" s="19"/>
      <c r="C462" s="102" t="s">
        <v>36</v>
      </c>
      <c r="D462" s="20"/>
      <c r="E462" s="104" t="s">
        <v>261</v>
      </c>
      <c r="F462" s="104"/>
      <c r="G462" s="104"/>
      <c r="H462" s="105"/>
      <c r="I462" s="20"/>
      <c r="J462" s="104" t="s">
        <v>262</v>
      </c>
      <c r="K462" s="104"/>
      <c r="L462" s="104"/>
      <c r="M462" s="105"/>
      <c r="O462" s="26"/>
      <c r="P462" s="26"/>
    </row>
    <row r="463" spans="1:16" s="18" customFormat="1" ht="29.25" customHeight="1" x14ac:dyDescent="0.25">
      <c r="A463" s="21" t="s">
        <v>39</v>
      </c>
      <c r="B463" s="21" t="s">
        <v>40</v>
      </c>
      <c r="C463" s="103"/>
      <c r="D463" s="22" t="s">
        <v>263</v>
      </c>
      <c r="E463" s="22" t="s">
        <v>264</v>
      </c>
      <c r="F463" s="22" t="s">
        <v>265</v>
      </c>
      <c r="G463" s="22" t="s">
        <v>266</v>
      </c>
      <c r="H463" s="22" t="s">
        <v>267</v>
      </c>
      <c r="I463" s="22" t="s">
        <v>41</v>
      </c>
      <c r="J463" s="22" t="s">
        <v>264</v>
      </c>
      <c r="K463" s="22" t="s">
        <v>265</v>
      </c>
      <c r="L463" s="22" t="s">
        <v>266</v>
      </c>
      <c r="M463" s="22" t="s">
        <v>267</v>
      </c>
      <c r="O463" s="26"/>
      <c r="P463" s="26"/>
    </row>
    <row r="464" spans="1:16" x14ac:dyDescent="0.25">
      <c r="A464" s="89" t="s">
        <v>268</v>
      </c>
      <c r="B464" s="90"/>
      <c r="C464" s="90"/>
      <c r="D464" s="90"/>
      <c r="E464" s="90"/>
      <c r="F464" s="90"/>
      <c r="G464" s="90"/>
      <c r="H464" s="90"/>
      <c r="I464" s="90"/>
      <c r="J464" s="90"/>
      <c r="K464" s="90"/>
      <c r="L464" s="90"/>
      <c r="M464" s="100"/>
      <c r="O464" s="26"/>
      <c r="P464" s="26"/>
    </row>
    <row r="465" spans="1:16" x14ac:dyDescent="0.25">
      <c r="A465" s="89" t="s">
        <v>295</v>
      </c>
      <c r="B465" s="90"/>
      <c r="C465" s="90"/>
      <c r="D465" s="90"/>
      <c r="E465" s="90"/>
      <c r="F465" s="90"/>
      <c r="G465" s="90"/>
      <c r="H465" s="90"/>
      <c r="I465" s="90"/>
      <c r="J465" s="90"/>
      <c r="K465" s="90"/>
      <c r="L465" s="90"/>
      <c r="M465" s="100"/>
      <c r="O465" s="26"/>
      <c r="P465" s="26"/>
    </row>
    <row r="466" spans="1:16" x14ac:dyDescent="0.25">
      <c r="A466" s="110" t="s">
        <v>0</v>
      </c>
      <c r="B466" s="111"/>
      <c r="C466" s="111"/>
      <c r="D466" s="9">
        <v>300000000</v>
      </c>
      <c r="E466" s="10"/>
      <c r="F466" s="9">
        <v>300000000</v>
      </c>
      <c r="G466" s="10"/>
      <c r="H466" s="10"/>
      <c r="I466" s="9">
        <v>586749000</v>
      </c>
      <c r="J466" s="10"/>
      <c r="K466" s="9">
        <v>586749000</v>
      </c>
      <c r="L466" s="10"/>
      <c r="M466" s="11"/>
      <c r="O466" s="26"/>
      <c r="P466" s="26"/>
    </row>
    <row r="467" spans="1:16" x14ac:dyDescent="0.25">
      <c r="A467" s="12" t="s">
        <v>269</v>
      </c>
      <c r="B467" s="12" t="s">
        <v>1</v>
      </c>
      <c r="C467" s="13" t="s">
        <v>0</v>
      </c>
      <c r="D467" s="9">
        <v>300000000</v>
      </c>
      <c r="E467" s="10"/>
      <c r="F467" s="14">
        <v>300000000</v>
      </c>
      <c r="G467" s="10"/>
      <c r="H467" s="10"/>
      <c r="I467" s="9">
        <v>586749000</v>
      </c>
      <c r="J467" s="10"/>
      <c r="K467" s="14">
        <v>586749000</v>
      </c>
      <c r="L467" s="10"/>
      <c r="M467" s="11"/>
      <c r="O467" s="26"/>
      <c r="P467" s="26"/>
    </row>
    <row r="468" spans="1:16" x14ac:dyDescent="0.25">
      <c r="A468" s="89" t="s">
        <v>294</v>
      </c>
      <c r="B468" s="90"/>
      <c r="C468" s="90"/>
      <c r="D468" s="90"/>
      <c r="E468" s="90"/>
      <c r="F468" s="90"/>
      <c r="G468" s="90"/>
      <c r="H468" s="90"/>
      <c r="I468" s="90"/>
      <c r="J468" s="90"/>
      <c r="K468" s="90"/>
      <c r="L468" s="90"/>
      <c r="M468" s="100"/>
      <c r="O468" s="26"/>
      <c r="P468" s="26"/>
    </row>
    <row r="469" spans="1:16" x14ac:dyDescent="0.25">
      <c r="A469" s="110" t="s">
        <v>0</v>
      </c>
      <c r="B469" s="111"/>
      <c r="C469" s="111"/>
      <c r="D469" s="9">
        <v>126000000</v>
      </c>
      <c r="E469" s="10"/>
      <c r="F469" s="9">
        <v>126000000</v>
      </c>
      <c r="G469" s="10"/>
      <c r="H469" s="10"/>
      <c r="I469" s="9">
        <v>246434580</v>
      </c>
      <c r="J469" s="10"/>
      <c r="K469" s="9">
        <v>246434580</v>
      </c>
      <c r="L469" s="10"/>
      <c r="M469" s="11"/>
      <c r="O469" s="26"/>
      <c r="P469" s="26"/>
    </row>
    <row r="470" spans="1:16" x14ac:dyDescent="0.25">
      <c r="A470" s="112" t="s">
        <v>322</v>
      </c>
      <c r="B470" s="12" t="s">
        <v>1</v>
      </c>
      <c r="C470" s="13" t="s">
        <v>0</v>
      </c>
      <c r="D470" s="9">
        <v>99000000</v>
      </c>
      <c r="E470" s="10"/>
      <c r="F470" s="14">
        <v>99000000</v>
      </c>
      <c r="G470" s="10"/>
      <c r="H470" s="10"/>
      <c r="I470" s="9">
        <v>193627170</v>
      </c>
      <c r="J470" s="10"/>
      <c r="K470" s="14">
        <v>193627170</v>
      </c>
      <c r="L470" s="10"/>
      <c r="M470" s="11"/>
      <c r="O470" s="26"/>
      <c r="P470" s="26"/>
    </row>
    <row r="471" spans="1:16" x14ac:dyDescent="0.25">
      <c r="A471" s="113"/>
      <c r="B471" s="12" t="s">
        <v>3</v>
      </c>
      <c r="C471" s="13" t="s">
        <v>0</v>
      </c>
      <c r="D471" s="9">
        <v>27000000</v>
      </c>
      <c r="E471" s="10"/>
      <c r="F471" s="14">
        <v>27000000</v>
      </c>
      <c r="G471" s="10"/>
      <c r="H471" s="10"/>
      <c r="I471" s="9">
        <v>52807410</v>
      </c>
      <c r="J471" s="10"/>
      <c r="K471" s="14">
        <v>52807410</v>
      </c>
      <c r="L471" s="10"/>
      <c r="M471" s="11"/>
      <c r="O471" s="26"/>
      <c r="P471" s="26"/>
    </row>
    <row r="472" spans="1:16" x14ac:dyDescent="0.25">
      <c r="A472" s="89" t="s">
        <v>120</v>
      </c>
      <c r="B472" s="90"/>
      <c r="C472" s="90"/>
      <c r="D472" s="90"/>
      <c r="E472" s="90"/>
      <c r="F472" s="90"/>
      <c r="G472" s="90"/>
      <c r="H472" s="90"/>
      <c r="I472" s="90"/>
      <c r="J472" s="90"/>
      <c r="K472" s="90"/>
      <c r="L472" s="90"/>
      <c r="M472" s="100"/>
      <c r="O472" s="26"/>
      <c r="P472" s="26"/>
    </row>
    <row r="473" spans="1:16" x14ac:dyDescent="0.25">
      <c r="A473" s="110" t="s">
        <v>24</v>
      </c>
      <c r="B473" s="111"/>
      <c r="C473" s="111"/>
      <c r="D473" s="9">
        <v>200000</v>
      </c>
      <c r="E473" s="9">
        <v>200000</v>
      </c>
      <c r="F473" s="10"/>
      <c r="G473" s="10"/>
      <c r="H473" s="10"/>
      <c r="I473" s="9">
        <v>1176620</v>
      </c>
      <c r="J473" s="9">
        <v>1176620</v>
      </c>
      <c r="K473" s="10"/>
      <c r="L473" s="10"/>
      <c r="M473" s="11"/>
      <c r="O473" s="26"/>
      <c r="P473" s="26"/>
    </row>
    <row r="474" spans="1:16" x14ac:dyDescent="0.25">
      <c r="A474" s="12" t="s">
        <v>270</v>
      </c>
      <c r="B474" s="12" t="s">
        <v>1</v>
      </c>
      <c r="C474" s="13" t="s">
        <v>24</v>
      </c>
      <c r="D474" s="9">
        <v>200000</v>
      </c>
      <c r="E474" s="14">
        <v>200000</v>
      </c>
      <c r="F474" s="10"/>
      <c r="G474" s="10"/>
      <c r="H474" s="10"/>
      <c r="I474" s="9">
        <v>1176620</v>
      </c>
      <c r="J474" s="14">
        <v>1176620</v>
      </c>
      <c r="K474" s="10"/>
      <c r="L474" s="10"/>
      <c r="M474" s="11"/>
      <c r="O474" s="26"/>
      <c r="P474" s="26"/>
    </row>
    <row r="475" spans="1:16" x14ac:dyDescent="0.25">
      <c r="A475" s="89" t="s">
        <v>293</v>
      </c>
      <c r="B475" s="90"/>
      <c r="C475" s="90"/>
      <c r="D475" s="90"/>
      <c r="E475" s="90"/>
      <c r="F475" s="90"/>
      <c r="G475" s="90"/>
      <c r="H475" s="90"/>
      <c r="I475" s="90"/>
      <c r="J475" s="90"/>
      <c r="K475" s="90"/>
      <c r="L475" s="90"/>
      <c r="M475" s="100"/>
      <c r="O475" s="26"/>
      <c r="P475" s="26"/>
    </row>
    <row r="476" spans="1:16" x14ac:dyDescent="0.25">
      <c r="A476" s="110" t="s">
        <v>0</v>
      </c>
      <c r="B476" s="111"/>
      <c r="C476" s="111"/>
      <c r="D476" s="9">
        <v>22148307.68</v>
      </c>
      <c r="E476" s="9">
        <v>22148307.68</v>
      </c>
      <c r="F476" s="9"/>
      <c r="G476" s="10"/>
      <c r="H476" s="10"/>
      <c r="I476" s="9">
        <v>43318324.609774403</v>
      </c>
      <c r="J476" s="9">
        <v>43318324.609774403</v>
      </c>
      <c r="K476" s="9"/>
      <c r="L476" s="10"/>
      <c r="M476" s="11"/>
      <c r="O476" s="26"/>
      <c r="P476" s="26"/>
    </row>
    <row r="477" spans="1:16" x14ac:dyDescent="0.25">
      <c r="A477" s="12" t="s">
        <v>271</v>
      </c>
      <c r="B477" s="12" t="s">
        <v>1</v>
      </c>
      <c r="C477" s="13" t="s">
        <v>0</v>
      </c>
      <c r="D477" s="9">
        <v>22148307.68</v>
      </c>
      <c r="E477" s="14">
        <v>22148307.68</v>
      </c>
      <c r="F477" s="14"/>
      <c r="G477" s="10"/>
      <c r="H477" s="10"/>
      <c r="I477" s="9">
        <v>43318324.609774403</v>
      </c>
      <c r="J477" s="14">
        <v>43318324.609774403</v>
      </c>
      <c r="K477" s="14"/>
      <c r="L477" s="10"/>
      <c r="M477" s="11"/>
      <c r="O477" s="26"/>
      <c r="P477" s="26"/>
    </row>
    <row r="478" spans="1:16" x14ac:dyDescent="0.25">
      <c r="A478" s="89" t="s">
        <v>292</v>
      </c>
      <c r="B478" s="90"/>
      <c r="C478" s="90"/>
      <c r="D478" s="90"/>
      <c r="E478" s="90"/>
      <c r="F478" s="90"/>
      <c r="G478" s="90"/>
      <c r="H478" s="90"/>
      <c r="I478" s="90"/>
      <c r="J478" s="90"/>
      <c r="K478" s="90"/>
      <c r="L478" s="90"/>
      <c r="M478" s="100"/>
      <c r="O478" s="26"/>
      <c r="P478" s="26"/>
    </row>
    <row r="479" spans="1:16" x14ac:dyDescent="0.25">
      <c r="A479" s="110" t="s">
        <v>0</v>
      </c>
      <c r="B479" s="111"/>
      <c r="C479" s="111"/>
      <c r="D479" s="9">
        <v>3856666.58</v>
      </c>
      <c r="E479" s="10"/>
      <c r="F479" s="9">
        <v>3856666.58</v>
      </c>
      <c r="G479" s="10"/>
      <c r="H479" s="10"/>
      <c r="I479" s="9">
        <v>7542984.1971613998</v>
      </c>
      <c r="J479" s="10"/>
      <c r="K479" s="9">
        <v>7542984.1971613998</v>
      </c>
      <c r="L479" s="10"/>
      <c r="M479" s="11"/>
      <c r="O479" s="26"/>
      <c r="P479" s="26"/>
    </row>
    <row r="480" spans="1:16" x14ac:dyDescent="0.25">
      <c r="A480" s="12" t="s">
        <v>272</v>
      </c>
      <c r="B480" s="12" t="s">
        <v>1</v>
      </c>
      <c r="C480" s="13" t="s">
        <v>0</v>
      </c>
      <c r="D480" s="9">
        <v>3856666.58</v>
      </c>
      <c r="E480" s="10"/>
      <c r="F480" s="14">
        <v>3856666.58</v>
      </c>
      <c r="G480" s="10"/>
      <c r="H480" s="10"/>
      <c r="I480" s="9">
        <v>7542984.1971613998</v>
      </c>
      <c r="J480" s="10"/>
      <c r="K480" s="14">
        <v>7542984.1971613998</v>
      </c>
      <c r="L480" s="10"/>
      <c r="M480" s="11"/>
      <c r="O480" s="26"/>
      <c r="P480" s="26"/>
    </row>
    <row r="481" spans="1:16" x14ac:dyDescent="0.25">
      <c r="A481" s="89" t="s">
        <v>291</v>
      </c>
      <c r="B481" s="90"/>
      <c r="C481" s="90"/>
      <c r="D481" s="90"/>
      <c r="E481" s="90"/>
      <c r="F481" s="90"/>
      <c r="G481" s="90"/>
      <c r="H481" s="90"/>
      <c r="I481" s="90"/>
      <c r="J481" s="90"/>
      <c r="K481" s="90"/>
      <c r="L481" s="90"/>
      <c r="M481" s="100"/>
      <c r="O481" s="26"/>
      <c r="P481" s="26"/>
    </row>
    <row r="482" spans="1:16" x14ac:dyDescent="0.25">
      <c r="A482" s="110" t="s">
        <v>0</v>
      </c>
      <c r="B482" s="111"/>
      <c r="C482" s="111"/>
      <c r="D482" s="9">
        <v>7432879.7999999998</v>
      </c>
      <c r="E482" s="10"/>
      <c r="F482" s="9">
        <v>7432879.7999999998</v>
      </c>
      <c r="G482" s="10"/>
      <c r="H482" s="10"/>
      <c r="I482" s="9">
        <v>14537449.299233999</v>
      </c>
      <c r="J482" s="10"/>
      <c r="K482" s="9">
        <v>14537449.299233999</v>
      </c>
      <c r="L482" s="10"/>
      <c r="M482" s="11"/>
      <c r="O482" s="26"/>
      <c r="P482" s="26"/>
    </row>
    <row r="483" spans="1:16" x14ac:dyDescent="0.25">
      <c r="A483" s="12" t="s">
        <v>273</v>
      </c>
      <c r="B483" s="12" t="s">
        <v>1</v>
      </c>
      <c r="C483" s="13" t="s">
        <v>0</v>
      </c>
      <c r="D483" s="9">
        <v>7432879.7999999998</v>
      </c>
      <c r="E483" s="10"/>
      <c r="F483" s="14">
        <v>7432879.7999999998</v>
      </c>
      <c r="G483" s="10"/>
      <c r="H483" s="10"/>
      <c r="I483" s="9">
        <v>14537449.299233999</v>
      </c>
      <c r="J483" s="10"/>
      <c r="K483" s="14">
        <v>14537449.299233999</v>
      </c>
      <c r="L483" s="10"/>
      <c r="M483" s="11"/>
      <c r="O483" s="26"/>
      <c r="P483" s="26"/>
    </row>
    <row r="484" spans="1:16" x14ac:dyDescent="0.25">
      <c r="A484" s="110" t="s">
        <v>260</v>
      </c>
      <c r="B484" s="111"/>
      <c r="C484" s="111"/>
      <c r="D484" s="9"/>
      <c r="E484" s="9"/>
      <c r="F484" s="9"/>
      <c r="G484" s="10"/>
      <c r="H484" s="10"/>
      <c r="I484" s="9">
        <f>I466+I469+I473+I476+I479+I482</f>
        <v>899758958.10616982</v>
      </c>
      <c r="J484" s="9">
        <f>J466+J469+J473+J476+J479+J482</f>
        <v>44494944.609774403</v>
      </c>
      <c r="K484" s="9">
        <f>K466+K469+K473+K476+K479+K482</f>
        <v>855264013.49639547</v>
      </c>
      <c r="L484" s="10"/>
      <c r="M484" s="11"/>
      <c r="O484" s="26"/>
      <c r="P484" s="26"/>
    </row>
    <row r="485" spans="1:16" x14ac:dyDescent="0.25">
      <c r="A485" s="89" t="s">
        <v>274</v>
      </c>
      <c r="B485" s="90"/>
      <c r="C485" s="90"/>
      <c r="D485" s="9"/>
      <c r="E485" s="9"/>
      <c r="F485" s="9"/>
      <c r="G485" s="10"/>
      <c r="H485" s="9"/>
      <c r="I485" s="9">
        <f>I484</f>
        <v>899758958.10616982</v>
      </c>
      <c r="J485" s="9">
        <f t="shared" ref="J485:M485" si="0">J484</f>
        <v>44494944.609774403</v>
      </c>
      <c r="K485" s="9">
        <f t="shared" si="0"/>
        <v>855264013.49639547</v>
      </c>
      <c r="L485" s="9">
        <f t="shared" si="0"/>
        <v>0</v>
      </c>
      <c r="M485" s="9">
        <f t="shared" si="0"/>
        <v>0</v>
      </c>
      <c r="O485" s="26"/>
      <c r="P485" s="26"/>
    </row>
    <row r="486" spans="1:16" x14ac:dyDescent="0.25">
      <c r="A486" s="1" t="s">
        <v>317</v>
      </c>
      <c r="B486" s="2"/>
      <c r="C486" s="2"/>
      <c r="D486" s="23"/>
      <c r="E486" s="23"/>
      <c r="F486" s="2"/>
      <c r="G486" s="23"/>
      <c r="H486" s="23"/>
      <c r="I486" s="24" t="s">
        <v>31</v>
      </c>
      <c r="J486" s="9"/>
      <c r="K486" s="25"/>
      <c r="L486" s="2"/>
      <c r="M486" s="2"/>
      <c r="O486" s="26"/>
      <c r="P486" s="26"/>
    </row>
    <row r="487" spans="1:16" x14ac:dyDescent="0.25">
      <c r="A487" s="4"/>
      <c r="B487" s="106" t="s">
        <v>40</v>
      </c>
      <c r="C487" s="108" t="s">
        <v>36</v>
      </c>
      <c r="D487" s="5"/>
      <c r="E487" s="98" t="s">
        <v>261</v>
      </c>
      <c r="F487" s="98"/>
      <c r="G487" s="98"/>
      <c r="H487" s="99"/>
      <c r="I487" s="5"/>
      <c r="J487" s="98" t="s">
        <v>262</v>
      </c>
      <c r="K487" s="98"/>
      <c r="L487" s="98"/>
      <c r="M487" s="99"/>
      <c r="O487" s="26"/>
      <c r="P487" s="26"/>
    </row>
    <row r="488" spans="1:16" ht="25.5" x14ac:dyDescent="0.25">
      <c r="A488" s="6" t="s">
        <v>39</v>
      </c>
      <c r="B488" s="107"/>
      <c r="C488" s="109"/>
      <c r="D488" s="7" t="s">
        <v>263</v>
      </c>
      <c r="E488" s="7" t="s">
        <v>42</v>
      </c>
      <c r="F488" s="7" t="s">
        <v>43</v>
      </c>
      <c r="G488" s="7" t="s">
        <v>44</v>
      </c>
      <c r="H488" s="7" t="s">
        <v>45</v>
      </c>
      <c r="I488" s="7" t="s">
        <v>263</v>
      </c>
      <c r="J488" s="7" t="s">
        <v>42</v>
      </c>
      <c r="K488" s="7" t="s">
        <v>43</v>
      </c>
      <c r="L488" s="7" t="s">
        <v>44</v>
      </c>
      <c r="M488" s="7" t="s">
        <v>45</v>
      </c>
      <c r="O488" s="26"/>
      <c r="P488" s="26"/>
    </row>
    <row r="489" spans="1:16" x14ac:dyDescent="0.25">
      <c r="A489" s="89" t="s">
        <v>290</v>
      </c>
      <c r="B489" s="90"/>
      <c r="C489" s="90"/>
      <c r="D489" s="90"/>
      <c r="E489" s="90"/>
      <c r="F489" s="90"/>
      <c r="G489" s="90"/>
      <c r="H489" s="90"/>
      <c r="I489" s="90"/>
      <c r="J489" s="90"/>
      <c r="K489" s="90"/>
      <c r="L489" s="90"/>
      <c r="M489" s="100"/>
      <c r="O489" s="26"/>
      <c r="P489" s="26"/>
    </row>
    <row r="490" spans="1:16" x14ac:dyDescent="0.25">
      <c r="A490" s="110" t="s">
        <v>0</v>
      </c>
      <c r="B490" s="111"/>
      <c r="C490" s="111"/>
      <c r="D490" s="9">
        <v>11451688.359999999</v>
      </c>
      <c r="E490" s="10"/>
      <c r="F490" s="9">
        <v>11451688.359999999</v>
      </c>
      <c r="G490" s="10"/>
      <c r="H490" s="10"/>
      <c r="I490" s="9">
        <v>22397555.6451388</v>
      </c>
      <c r="J490" s="10"/>
      <c r="K490" s="9">
        <v>22397555.6451388</v>
      </c>
      <c r="L490" s="10"/>
      <c r="M490" s="11"/>
      <c r="O490" s="26"/>
      <c r="P490" s="26"/>
    </row>
    <row r="491" spans="1:16" x14ac:dyDescent="0.25">
      <c r="A491" s="12" t="s">
        <v>275</v>
      </c>
      <c r="B491" s="12" t="s">
        <v>1</v>
      </c>
      <c r="C491" s="13" t="s">
        <v>0</v>
      </c>
      <c r="D491" s="9">
        <v>5564666.6399999997</v>
      </c>
      <c r="E491" s="10"/>
      <c r="F491" s="14">
        <v>5564666.6399999997</v>
      </c>
      <c r="G491" s="10"/>
      <c r="H491" s="10"/>
      <c r="I491" s="9">
        <v>10883541.954511199</v>
      </c>
      <c r="J491" s="10"/>
      <c r="K491" s="14">
        <v>10883541.954511199</v>
      </c>
      <c r="L491" s="10"/>
      <c r="M491" s="11"/>
      <c r="O491" s="26"/>
      <c r="P491" s="26"/>
    </row>
    <row r="492" spans="1:16" x14ac:dyDescent="0.25">
      <c r="A492" s="12" t="s">
        <v>276</v>
      </c>
      <c r="B492" s="12" t="s">
        <v>1</v>
      </c>
      <c r="C492" s="13" t="s">
        <v>0</v>
      </c>
      <c r="D492" s="9">
        <v>3485298.84</v>
      </c>
      <c r="E492" s="10"/>
      <c r="F492" s="14">
        <v>3485298.84</v>
      </c>
      <c r="G492" s="10"/>
      <c r="H492" s="10"/>
      <c r="I492" s="9">
        <v>6816652.0302371997</v>
      </c>
      <c r="J492" s="10"/>
      <c r="K492" s="14">
        <v>6816652.0302371997</v>
      </c>
      <c r="L492" s="10"/>
      <c r="M492" s="11"/>
      <c r="O492" s="26"/>
      <c r="P492" s="26"/>
    </row>
    <row r="493" spans="1:16" x14ac:dyDescent="0.25">
      <c r="A493" s="12" t="s">
        <v>277</v>
      </c>
      <c r="B493" s="12" t="s">
        <v>1</v>
      </c>
      <c r="C493" s="13" t="s">
        <v>0</v>
      </c>
      <c r="D493" s="9">
        <v>2401722.88</v>
      </c>
      <c r="E493" s="10"/>
      <c r="F493" s="14">
        <v>2401722.88</v>
      </c>
      <c r="G493" s="10"/>
      <c r="H493" s="10"/>
      <c r="I493" s="9">
        <v>4697361.6603904003</v>
      </c>
      <c r="J493" s="10"/>
      <c r="K493" s="14">
        <v>4697361.6603904003</v>
      </c>
      <c r="L493" s="10"/>
      <c r="M493" s="11"/>
      <c r="O493" s="26"/>
      <c r="P493" s="26"/>
    </row>
    <row r="494" spans="1:16" x14ac:dyDescent="0.25">
      <c r="A494" s="91" t="s">
        <v>260</v>
      </c>
      <c r="B494" s="92"/>
      <c r="C494" s="92"/>
      <c r="D494" s="27"/>
      <c r="E494" s="27"/>
      <c r="F494" s="27"/>
      <c r="G494" s="27"/>
      <c r="H494" s="27"/>
      <c r="I494" s="28">
        <f>I490</f>
        <v>22397555.6451388</v>
      </c>
      <c r="J494" s="27"/>
      <c r="K494" s="28">
        <f>K490</f>
        <v>22397555.6451388</v>
      </c>
      <c r="L494" s="29"/>
      <c r="M494" s="30"/>
      <c r="O494" s="26"/>
      <c r="P494" s="26"/>
    </row>
    <row r="495" spans="1:16" x14ac:dyDescent="0.25">
      <c r="A495" s="84" t="s">
        <v>278</v>
      </c>
      <c r="B495" s="85"/>
      <c r="C495" s="86"/>
      <c r="D495" s="31" t="s">
        <v>32</v>
      </c>
      <c r="E495" s="31" t="s">
        <v>32</v>
      </c>
      <c r="F495" s="31" t="s">
        <v>32</v>
      </c>
      <c r="G495" s="32" t="s">
        <v>32</v>
      </c>
      <c r="H495" s="32" t="s">
        <v>32</v>
      </c>
      <c r="I495" s="28">
        <f>I494</f>
        <v>22397555.6451388</v>
      </c>
      <c r="J495" s="32" t="s">
        <v>32</v>
      </c>
      <c r="K495" s="33">
        <f>K494</f>
        <v>22397555.6451388</v>
      </c>
      <c r="L495" s="32" t="s">
        <v>32</v>
      </c>
      <c r="M495" s="81" t="s">
        <v>32</v>
      </c>
      <c r="O495" s="26"/>
      <c r="P495" s="26"/>
    </row>
    <row r="496" spans="1:16" x14ac:dyDescent="0.25">
      <c r="A496" s="34"/>
      <c r="B496" s="29"/>
      <c r="C496" s="29"/>
      <c r="D496" s="35"/>
      <c r="E496" s="35"/>
      <c r="F496" s="35"/>
      <c r="G496" s="36"/>
      <c r="H496" s="36"/>
      <c r="I496" s="28"/>
      <c r="J496" s="36"/>
      <c r="K496" s="28"/>
      <c r="L496" s="36"/>
      <c r="M496" s="82"/>
      <c r="O496" s="26"/>
      <c r="P496" s="26"/>
    </row>
    <row r="497" spans="1:16" x14ac:dyDescent="0.25">
      <c r="A497" s="87" t="s">
        <v>318</v>
      </c>
      <c r="B497" s="88"/>
      <c r="C497" s="88"/>
      <c r="D497" s="37" t="s">
        <v>32</v>
      </c>
      <c r="E497" s="37" t="s">
        <v>32</v>
      </c>
      <c r="F497" s="37" t="s">
        <v>32</v>
      </c>
      <c r="G497" s="37" t="s">
        <v>32</v>
      </c>
      <c r="H497" s="37" t="s">
        <v>32</v>
      </c>
      <c r="I497" s="38">
        <f>I495+I485+I460</f>
        <v>8791563954.3987083</v>
      </c>
      <c r="J497" s="38">
        <f>J485+J460</f>
        <v>5094253278.1661644</v>
      </c>
      <c r="K497" s="38">
        <f>K495+K485+K460+0.01</f>
        <v>3610091588.1146145</v>
      </c>
      <c r="L497" s="38">
        <f>L460</f>
        <v>43389877.218696199</v>
      </c>
      <c r="M497" s="83">
        <f>M460</f>
        <v>43829210.909236901</v>
      </c>
      <c r="N497" s="80" t="e">
        <f>N495+#REF!+N460</f>
        <v>#REF!</v>
      </c>
      <c r="O497" s="26"/>
      <c r="P497" s="26"/>
    </row>
    <row r="499" spans="1:16" x14ac:dyDescent="0.25">
      <c r="A499" s="39" t="s">
        <v>279</v>
      </c>
      <c r="B499" s="40"/>
      <c r="C499" s="40"/>
      <c r="D499" s="40"/>
      <c r="E499" s="40"/>
      <c r="F499" s="40"/>
      <c r="G499" s="40"/>
      <c r="H499" s="40"/>
      <c r="I499" s="41"/>
      <c r="J499" s="41"/>
      <c r="K499" s="41"/>
      <c r="L499" s="41"/>
      <c r="M499" s="41"/>
    </row>
    <row r="500" spans="1:16" x14ac:dyDescent="0.25">
      <c r="A500" s="43" t="s">
        <v>313</v>
      </c>
      <c r="B500" s="43"/>
      <c r="C500" s="43"/>
      <c r="D500" s="43"/>
      <c r="E500" s="40"/>
      <c r="F500" s="40"/>
      <c r="G500" s="40"/>
      <c r="H500" s="40"/>
      <c r="I500" s="41"/>
      <c r="J500" s="41"/>
      <c r="K500" s="41"/>
      <c r="L500" s="41"/>
      <c r="M500" s="41"/>
      <c r="N500" s="41"/>
      <c r="O500" s="41"/>
    </row>
    <row r="501" spans="1:16" x14ac:dyDescent="0.25">
      <c r="A501" s="43" t="s">
        <v>280</v>
      </c>
      <c r="B501" s="43"/>
      <c r="C501" s="43"/>
      <c r="D501" s="40"/>
      <c r="E501" s="40"/>
      <c r="F501" s="40"/>
      <c r="G501" s="40"/>
      <c r="H501" s="40"/>
      <c r="I501" s="41"/>
      <c r="J501" s="40"/>
      <c r="K501" s="73"/>
      <c r="L501" s="42"/>
      <c r="M501" s="42"/>
    </row>
    <row r="502" spans="1:16" x14ac:dyDescent="0.25">
      <c r="A502" s="43" t="s">
        <v>281</v>
      </c>
      <c r="B502" s="43"/>
      <c r="C502" s="43"/>
      <c r="D502" s="43"/>
      <c r="E502" s="43"/>
      <c r="F502" s="43"/>
      <c r="G502" s="43"/>
      <c r="H502" s="43"/>
      <c r="I502" s="43"/>
      <c r="J502" s="40"/>
      <c r="K502" s="42"/>
      <c r="L502" s="42"/>
      <c r="M502" s="42"/>
    </row>
    <row r="503" spans="1:16" x14ac:dyDescent="0.25">
      <c r="A503" s="43" t="s">
        <v>282</v>
      </c>
      <c r="B503" s="43"/>
      <c r="C503" s="43"/>
      <c r="D503" s="43"/>
      <c r="E503" s="43"/>
      <c r="F503" s="43"/>
      <c r="G503" s="43"/>
      <c r="H503" s="43"/>
      <c r="I503" s="43"/>
      <c r="J503" s="43"/>
      <c r="K503" s="74"/>
      <c r="L503" s="43"/>
      <c r="M503" s="43"/>
    </row>
    <row r="504" spans="1:16" x14ac:dyDescent="0.25">
      <c r="A504" s="43" t="s">
        <v>283</v>
      </c>
      <c r="B504" s="43"/>
      <c r="C504" s="43"/>
      <c r="D504" s="43"/>
      <c r="E504" s="43"/>
      <c r="F504" s="43"/>
      <c r="G504" s="40"/>
      <c r="H504" s="40"/>
      <c r="I504" s="40"/>
      <c r="J504" s="40"/>
      <c r="K504" s="42"/>
      <c r="L504" s="42"/>
      <c r="M504" s="42"/>
    </row>
    <row r="505" spans="1:16" x14ac:dyDescent="0.25">
      <c r="A505" s="43" t="s">
        <v>284</v>
      </c>
      <c r="B505" s="43"/>
      <c r="C505" s="43"/>
      <c r="D505" s="43"/>
      <c r="E505" s="43"/>
      <c r="F505" s="43"/>
      <c r="G505" s="43"/>
      <c r="H505" s="43"/>
      <c r="I505" s="40"/>
      <c r="J505" s="40"/>
      <c r="K505" s="42"/>
      <c r="L505" s="42"/>
      <c r="M505" s="42"/>
    </row>
    <row r="506" spans="1:16" x14ac:dyDescent="0.25">
      <c r="A506" s="43" t="s">
        <v>285</v>
      </c>
      <c r="B506" s="43"/>
      <c r="C506" s="43"/>
      <c r="D506" s="43"/>
      <c r="E506" s="43"/>
      <c r="F506" s="43"/>
      <c r="G506" s="43"/>
      <c r="H506" s="40"/>
      <c r="I506" s="40"/>
      <c r="J506" s="40"/>
      <c r="K506" s="42"/>
      <c r="L506" s="42"/>
      <c r="M506" s="42"/>
    </row>
    <row r="507" spans="1:16" x14ac:dyDescent="0.25">
      <c r="A507" s="43" t="s">
        <v>286</v>
      </c>
      <c r="B507" s="43"/>
      <c r="C507" s="43"/>
      <c r="D507" s="43"/>
      <c r="E507" s="43"/>
      <c r="F507" s="43"/>
      <c r="G507" s="43"/>
      <c r="H507" s="43"/>
      <c r="I507" s="43"/>
      <c r="J507" s="40"/>
      <c r="K507" s="42"/>
      <c r="L507" s="42"/>
      <c r="M507" s="42"/>
    </row>
    <row r="508" spans="1:16" x14ac:dyDescent="0.25">
      <c r="A508" s="43" t="s">
        <v>287</v>
      </c>
      <c r="B508" s="43"/>
      <c r="C508" s="43"/>
      <c r="D508" s="43"/>
      <c r="E508" s="43"/>
      <c r="F508" s="40"/>
      <c r="G508" s="40"/>
      <c r="H508" s="40"/>
      <c r="I508" s="40"/>
      <c r="J508" s="40"/>
      <c r="K508" s="42"/>
      <c r="L508" s="42"/>
      <c r="M508" s="42"/>
    </row>
    <row r="509" spans="1:16" x14ac:dyDescent="0.25">
      <c r="A509" s="43" t="s">
        <v>288</v>
      </c>
      <c r="B509" s="43"/>
      <c r="C509" s="43"/>
      <c r="D509" s="43"/>
      <c r="E509" s="43"/>
      <c r="F509" s="40"/>
      <c r="G509" s="40"/>
      <c r="H509" s="40"/>
      <c r="I509" s="40"/>
      <c r="J509" s="40"/>
      <c r="K509" s="42"/>
      <c r="L509" s="42"/>
      <c r="M509" s="42"/>
    </row>
    <row r="510" spans="1:16" x14ac:dyDescent="0.25">
      <c r="A510" s="43" t="s">
        <v>319</v>
      </c>
      <c r="B510" s="43"/>
      <c r="C510" s="43"/>
      <c r="D510" s="43"/>
      <c r="E510" s="43"/>
      <c r="F510" s="43"/>
      <c r="G510" s="43"/>
      <c r="H510" s="43"/>
      <c r="I510" s="40"/>
      <c r="J510" s="40"/>
      <c r="K510" s="42"/>
      <c r="L510" s="42"/>
      <c r="M510" s="42"/>
    </row>
    <row r="511" spans="1:16" x14ac:dyDescent="0.25">
      <c r="A511" s="43" t="s">
        <v>314</v>
      </c>
      <c r="B511" s="43"/>
      <c r="C511" s="43"/>
      <c r="D511" s="43"/>
      <c r="E511" s="43"/>
      <c r="F511" s="43"/>
      <c r="G511" s="43"/>
      <c r="H511" s="43"/>
      <c r="I511" s="43"/>
      <c r="J511" s="43"/>
      <c r="K511" s="42"/>
      <c r="L511" s="42"/>
      <c r="M511" s="42"/>
    </row>
    <row r="512" spans="1:16" x14ac:dyDescent="0.25">
      <c r="A512" s="43" t="s">
        <v>289</v>
      </c>
      <c r="B512" s="43"/>
      <c r="C512" s="43"/>
      <c r="D512" s="43"/>
      <c r="E512" s="43"/>
      <c r="F512" s="43"/>
      <c r="G512" s="43"/>
      <c r="H512" s="43"/>
      <c r="I512" s="40"/>
      <c r="J512" s="40"/>
      <c r="K512" s="42"/>
      <c r="L512" s="42"/>
      <c r="M512" s="42"/>
    </row>
    <row r="513" spans="1:13" x14ac:dyDescent="0.25">
      <c r="A513" s="43" t="s">
        <v>289</v>
      </c>
      <c r="B513" s="43"/>
      <c r="C513" s="43"/>
      <c r="D513" s="43"/>
      <c r="E513" s="43"/>
      <c r="F513" s="43"/>
      <c r="G513" s="43"/>
      <c r="H513" s="43"/>
      <c r="I513" s="40"/>
      <c r="J513" s="40"/>
      <c r="K513" s="42"/>
      <c r="L513" s="42"/>
      <c r="M513" s="42"/>
    </row>
  </sheetData>
  <mergeCells count="150">
    <mergeCell ref="A12:M12"/>
    <mergeCell ref="A13:C13"/>
    <mergeCell ref="A15:M15"/>
    <mergeCell ref="A16:C16"/>
    <mergeCell ref="A17:C17"/>
    <mergeCell ref="A40:M40"/>
    <mergeCell ref="A41:C41"/>
    <mergeCell ref="A31:C31"/>
    <mergeCell ref="A33:M33"/>
    <mergeCell ref="A34:C34"/>
    <mergeCell ref="A35:A36"/>
    <mergeCell ref="A37:M37"/>
    <mergeCell ref="A38:C38"/>
    <mergeCell ref="A20:M20"/>
    <mergeCell ref="A21:C21"/>
    <mergeCell ref="A22:C22"/>
    <mergeCell ref="A25:M25"/>
    <mergeCell ref="A26:C26"/>
    <mergeCell ref="A27:C27"/>
    <mergeCell ref="A30:M30"/>
    <mergeCell ref="A53:M53"/>
    <mergeCell ref="A54:C54"/>
    <mergeCell ref="A56:M56"/>
    <mergeCell ref="A57:C57"/>
    <mergeCell ref="A58:A59"/>
    <mergeCell ref="A43:M43"/>
    <mergeCell ref="A44:C44"/>
    <mergeCell ref="A46:M46"/>
    <mergeCell ref="A47:C47"/>
    <mergeCell ref="A48:C48"/>
    <mergeCell ref="A51:C51"/>
    <mergeCell ref="A52:M52"/>
    <mergeCell ref="A92:C92"/>
    <mergeCell ref="A93:C93"/>
    <mergeCell ref="A94:A99"/>
    <mergeCell ref="A101:A108"/>
    <mergeCell ref="A110:A113"/>
    <mergeCell ref="A114:A132"/>
    <mergeCell ref="A133:A142"/>
    <mergeCell ref="A143:A146"/>
    <mergeCell ref="A60:A61"/>
    <mergeCell ref="A62:A63"/>
    <mergeCell ref="A70:A72"/>
    <mergeCell ref="A76:A77"/>
    <mergeCell ref="A83:A84"/>
    <mergeCell ref="A88:A89"/>
    <mergeCell ref="A91:M91"/>
    <mergeCell ref="A188:A196"/>
    <mergeCell ref="A197:A203"/>
    <mergeCell ref="A204:A209"/>
    <mergeCell ref="A210:A219"/>
    <mergeCell ref="A220:A227"/>
    <mergeCell ref="A229:A237"/>
    <mergeCell ref="A239:M239"/>
    <mergeCell ref="A240:C240"/>
    <mergeCell ref="A148:A152"/>
    <mergeCell ref="A153:A156"/>
    <mergeCell ref="A157:A159"/>
    <mergeCell ref="A160:A165"/>
    <mergeCell ref="A166:A172"/>
    <mergeCell ref="A173:A174"/>
    <mergeCell ref="A175:A180"/>
    <mergeCell ref="A181:A185"/>
    <mergeCell ref="A186:A187"/>
    <mergeCell ref="A253:C253"/>
    <mergeCell ref="A262:M262"/>
    <mergeCell ref="A263:C263"/>
    <mergeCell ref="A264:A265"/>
    <mergeCell ref="A267:M267"/>
    <mergeCell ref="A268:C268"/>
    <mergeCell ref="A242:M242"/>
    <mergeCell ref="A243:C243"/>
    <mergeCell ref="A244:A246"/>
    <mergeCell ref="A247:M247"/>
    <mergeCell ref="A248:C248"/>
    <mergeCell ref="A251:M251"/>
    <mergeCell ref="A252:C252"/>
    <mergeCell ref="A271:A272"/>
    <mergeCell ref="A273:A274"/>
    <mergeCell ref="A275:A276"/>
    <mergeCell ref="A278:M278"/>
    <mergeCell ref="A279:C279"/>
    <mergeCell ref="A280:C280"/>
    <mergeCell ref="A291:M291"/>
    <mergeCell ref="A292:C292"/>
    <mergeCell ref="A296:M296"/>
    <mergeCell ref="A297:C297"/>
    <mergeCell ref="A298:C298"/>
    <mergeCell ref="A299:A300"/>
    <mergeCell ref="A301:A305"/>
    <mergeCell ref="A306:A311"/>
    <mergeCell ref="A313:A317"/>
    <mergeCell ref="A318:A323"/>
    <mergeCell ref="A325:A333"/>
    <mergeCell ref="A334:A336"/>
    <mergeCell ref="A337:M337"/>
    <mergeCell ref="A338:C338"/>
    <mergeCell ref="A341:A342"/>
    <mergeCell ref="A347:M347"/>
    <mergeCell ref="A348:C348"/>
    <mergeCell ref="A371:M371"/>
    <mergeCell ref="A372:C372"/>
    <mergeCell ref="A373:C373"/>
    <mergeCell ref="A438:M438"/>
    <mergeCell ref="A460:C460"/>
    <mergeCell ref="A464:M464"/>
    <mergeCell ref="A465:M465"/>
    <mergeCell ref="A466:C466"/>
    <mergeCell ref="A439:C439"/>
    <mergeCell ref="A444:M444"/>
    <mergeCell ref="A445:C445"/>
    <mergeCell ref="A449:M449"/>
    <mergeCell ref="A450:C450"/>
    <mergeCell ref="A452:A453"/>
    <mergeCell ref="A454:M454"/>
    <mergeCell ref="A455:C455"/>
    <mergeCell ref="A459:C459"/>
    <mergeCell ref="A482:C482"/>
    <mergeCell ref="A484:C484"/>
    <mergeCell ref="A489:M489"/>
    <mergeCell ref="A490:C490"/>
    <mergeCell ref="A468:M468"/>
    <mergeCell ref="A469:C469"/>
    <mergeCell ref="A470:A471"/>
    <mergeCell ref="A472:M472"/>
    <mergeCell ref="A473:C473"/>
    <mergeCell ref="A495:C495"/>
    <mergeCell ref="A497:C497"/>
    <mergeCell ref="A485:C485"/>
    <mergeCell ref="A494:C494"/>
    <mergeCell ref="A2:N6"/>
    <mergeCell ref="A7:N7"/>
    <mergeCell ref="A8:N8"/>
    <mergeCell ref="C9:C10"/>
    <mergeCell ref="E9:H9"/>
    <mergeCell ref="J9:M9"/>
    <mergeCell ref="A11:M11"/>
    <mergeCell ref="A461:N461"/>
    <mergeCell ref="C462:C463"/>
    <mergeCell ref="E462:H462"/>
    <mergeCell ref="J462:M462"/>
    <mergeCell ref="B487:B488"/>
    <mergeCell ref="C487:C488"/>
    <mergeCell ref="E487:H487"/>
    <mergeCell ref="J487:M487"/>
    <mergeCell ref="A475:M475"/>
    <mergeCell ref="A476:C476"/>
    <mergeCell ref="A478:M478"/>
    <mergeCell ref="A479:C479"/>
    <mergeCell ref="A481:M48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A4" sqref="A1:XFD4"/>
    </sheetView>
  </sheetViews>
  <sheetFormatPr defaultRowHeight="15" x14ac:dyDescent="0.25"/>
  <cols>
    <col min="1" max="1" width="28.42578125" style="54" customWidth="1"/>
    <col min="2" max="2" width="6" style="54" customWidth="1"/>
    <col min="3" max="3" width="7.7109375" style="54" customWidth="1"/>
    <col min="4" max="4" width="12" style="54" customWidth="1"/>
    <col min="5" max="5" width="10.7109375" style="54" customWidth="1"/>
    <col min="6" max="6" width="12.5703125" style="54" customWidth="1"/>
    <col min="7" max="7" width="12.42578125" style="54" customWidth="1"/>
    <col min="8" max="8" width="10.7109375" style="54" customWidth="1"/>
    <col min="9" max="9" width="16.5703125" style="54" customWidth="1"/>
    <col min="10" max="10" width="10.7109375" style="54" customWidth="1"/>
    <col min="11" max="11" width="13.7109375" style="54" customWidth="1"/>
    <col min="12" max="13" width="10.7109375" style="54" customWidth="1"/>
    <col min="14" max="14" width="0.7109375" style="54" customWidth="1"/>
    <col min="15" max="22" width="9.140625" style="54"/>
    <col min="23" max="16383" width="0" style="54" hidden="1" customWidth="1"/>
    <col min="16384" max="16384" width="13.85546875" style="54" customWidth="1"/>
  </cols>
  <sheetData>
    <row r="1" spans="1:13" s="44" customFormat="1" ht="12.75" x14ac:dyDescent="0.2">
      <c r="A1" s="45"/>
      <c r="D1" s="46" t="s">
        <v>331</v>
      </c>
      <c r="E1" s="47"/>
      <c r="F1" s="47"/>
      <c r="G1" s="47"/>
      <c r="H1" s="48"/>
      <c r="I1" s="48"/>
      <c r="J1" s="48"/>
    </row>
    <row r="2" spans="1:13" s="51" customFormat="1" x14ac:dyDescent="0.25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s="51" customFormat="1" x14ac:dyDescent="0.25">
      <c r="A3" s="52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3" s="51" customFormat="1" x14ac:dyDescent="0.25">
      <c r="A4" s="49" t="s">
        <v>332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s="51" customFormat="1" ht="11.85" customHeight="1" x14ac:dyDescent="0.25">
      <c r="A5" s="122" t="s">
        <v>35</v>
      </c>
      <c r="B5" s="122" t="s">
        <v>40</v>
      </c>
      <c r="C5" s="122" t="s">
        <v>36</v>
      </c>
      <c r="D5" s="114" t="s">
        <v>261</v>
      </c>
      <c r="E5" s="115"/>
      <c r="F5" s="115"/>
      <c r="G5" s="115"/>
      <c r="H5" s="116"/>
      <c r="I5" s="114" t="s">
        <v>323</v>
      </c>
      <c r="J5" s="115"/>
      <c r="K5" s="115"/>
      <c r="L5" s="115"/>
      <c r="M5" s="116"/>
    </row>
    <row r="6" spans="1:13" s="51" customFormat="1" ht="34.5" customHeight="1" x14ac:dyDescent="0.25">
      <c r="A6" s="123"/>
      <c r="B6" s="123"/>
      <c r="C6" s="123"/>
      <c r="D6" s="55" t="s">
        <v>41</v>
      </c>
      <c r="E6" s="55" t="s">
        <v>42</v>
      </c>
      <c r="F6" s="55" t="s">
        <v>43</v>
      </c>
      <c r="G6" s="55" t="s">
        <v>44</v>
      </c>
      <c r="H6" s="55" t="s">
        <v>45</v>
      </c>
      <c r="I6" s="56" t="s">
        <v>41</v>
      </c>
      <c r="J6" s="55" t="s">
        <v>42</v>
      </c>
      <c r="K6" s="55" t="s">
        <v>43</v>
      </c>
      <c r="L6" s="55" t="s">
        <v>44</v>
      </c>
      <c r="M6" s="55" t="s">
        <v>45</v>
      </c>
    </row>
    <row r="7" spans="1:13" s="51" customFormat="1" ht="11.85" customHeight="1" x14ac:dyDescent="0.25">
      <c r="A7" s="117" t="s">
        <v>268</v>
      </c>
      <c r="B7" s="118"/>
      <c r="C7" s="118"/>
      <c r="D7" s="118"/>
      <c r="E7" s="118"/>
      <c r="F7" s="118"/>
      <c r="G7" s="118"/>
      <c r="H7" s="118"/>
      <c r="I7" s="118"/>
      <c r="J7" s="118"/>
      <c r="K7" s="119"/>
      <c r="L7" s="57"/>
      <c r="M7" s="58"/>
    </row>
    <row r="8" spans="1:13" ht="21" x14ac:dyDescent="0.25">
      <c r="A8" s="59" t="s">
        <v>290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9" spans="1:13" x14ac:dyDescent="0.25">
      <c r="A9" s="120" t="s">
        <v>0</v>
      </c>
      <c r="B9" s="120"/>
      <c r="C9" s="120"/>
      <c r="D9" s="61">
        <v>106605259.29000001</v>
      </c>
      <c r="E9" s="62"/>
      <c r="F9" s="61">
        <v>106605259.29000001</v>
      </c>
      <c r="G9" s="63"/>
      <c r="H9" s="63"/>
      <c r="I9" s="61">
        <f>I10+I11+I12+I13+I14+I15+I16</f>
        <v>208413751.92716071</v>
      </c>
      <c r="J9" s="61"/>
      <c r="K9" s="61">
        <f t="shared" ref="K9" si="0">K10+K11+K12+K13+K14+K15+K16</f>
        <v>208413751.92716071</v>
      </c>
      <c r="L9" s="63"/>
      <c r="M9" s="63"/>
    </row>
    <row r="10" spans="1:13" x14ac:dyDescent="0.25">
      <c r="A10" s="121" t="s">
        <v>324</v>
      </c>
      <c r="B10" s="64" t="s">
        <v>1</v>
      </c>
      <c r="C10" s="65" t="s">
        <v>0</v>
      </c>
      <c r="D10" s="66">
        <v>15625000</v>
      </c>
      <c r="E10" s="62"/>
      <c r="F10" s="66">
        <v>15625000</v>
      </c>
      <c r="G10" s="63"/>
      <c r="H10" s="63"/>
      <c r="I10" s="66">
        <v>30559843.75</v>
      </c>
      <c r="J10" s="62"/>
      <c r="K10" s="66">
        <v>30559843.75</v>
      </c>
      <c r="L10" s="63"/>
      <c r="M10" s="63"/>
    </row>
    <row r="11" spans="1:13" x14ac:dyDescent="0.25">
      <c r="A11" s="121"/>
      <c r="B11" s="64" t="s">
        <v>3</v>
      </c>
      <c r="C11" s="65" t="s">
        <v>0</v>
      </c>
      <c r="D11" s="66">
        <v>21891453.5</v>
      </c>
      <c r="E11" s="62"/>
      <c r="F11" s="66">
        <v>21891453.5</v>
      </c>
      <c r="G11" s="63"/>
      <c r="H11" s="63"/>
      <c r="I11" s="66">
        <v>42815961.498905003</v>
      </c>
      <c r="J11" s="62"/>
      <c r="K11" s="66">
        <v>42815961.498905003</v>
      </c>
      <c r="L11" s="63"/>
      <c r="M11" s="63"/>
    </row>
    <row r="12" spans="1:13" x14ac:dyDescent="0.25">
      <c r="A12" s="121"/>
      <c r="B12" s="64" t="s">
        <v>4</v>
      </c>
      <c r="C12" s="65" t="s">
        <v>0</v>
      </c>
      <c r="D12" s="66">
        <v>10756966.560000001</v>
      </c>
      <c r="E12" s="62"/>
      <c r="F12" s="66">
        <v>10756966.560000001</v>
      </c>
      <c r="G12" s="63"/>
      <c r="H12" s="63"/>
      <c r="I12" s="66">
        <v>21038797.907044802</v>
      </c>
      <c r="J12" s="62"/>
      <c r="K12" s="66">
        <v>21038797.907044802</v>
      </c>
      <c r="L12" s="63"/>
      <c r="M12" s="63"/>
    </row>
    <row r="13" spans="1:13" x14ac:dyDescent="0.25">
      <c r="A13" s="121"/>
      <c r="B13" s="64" t="s">
        <v>5</v>
      </c>
      <c r="C13" s="65" t="s">
        <v>0</v>
      </c>
      <c r="D13" s="66">
        <v>3880577.06</v>
      </c>
      <c r="E13" s="62"/>
      <c r="F13" s="66">
        <v>3880577.06</v>
      </c>
      <c r="G13" s="63"/>
      <c r="H13" s="63"/>
      <c r="I13" s="66">
        <v>7589749.0312598003</v>
      </c>
      <c r="J13" s="62"/>
      <c r="K13" s="66">
        <v>7589749.0312598003</v>
      </c>
      <c r="L13" s="63"/>
      <c r="M13" s="63"/>
    </row>
    <row r="14" spans="1:13" x14ac:dyDescent="0.25">
      <c r="A14" s="64" t="s">
        <v>330</v>
      </c>
      <c r="B14" s="64" t="s">
        <v>1</v>
      </c>
      <c r="C14" s="65" t="s">
        <v>0</v>
      </c>
      <c r="D14" s="66">
        <v>50565211.799999997</v>
      </c>
      <c r="E14" s="62"/>
      <c r="F14" s="66">
        <v>50565211.799999997</v>
      </c>
      <c r="G14" s="63"/>
      <c r="H14" s="63"/>
      <c r="I14" s="66">
        <v>98896958.194793999</v>
      </c>
      <c r="J14" s="62"/>
      <c r="K14" s="66">
        <v>98896958.194793999</v>
      </c>
      <c r="L14" s="63"/>
      <c r="M14" s="63"/>
    </row>
    <row r="15" spans="1:13" ht="22.5" x14ac:dyDescent="0.25">
      <c r="A15" s="64" t="s">
        <v>325</v>
      </c>
      <c r="B15" s="64" t="s">
        <v>1</v>
      </c>
      <c r="C15" s="65" t="s">
        <v>0</v>
      </c>
      <c r="D15" s="66">
        <v>3208333.29</v>
      </c>
      <c r="E15" s="62"/>
      <c r="F15" s="66">
        <v>3208333.29</v>
      </c>
      <c r="G15" s="63"/>
      <c r="H15" s="63"/>
      <c r="I15" s="66">
        <v>6274954.4985806998</v>
      </c>
      <c r="J15" s="62"/>
      <c r="K15" s="66">
        <v>6274954.4985806998</v>
      </c>
      <c r="L15" s="63"/>
      <c r="M15" s="63"/>
    </row>
    <row r="16" spans="1:13" x14ac:dyDescent="0.25">
      <c r="A16" s="64" t="s">
        <v>326</v>
      </c>
      <c r="B16" s="64" t="s">
        <v>1</v>
      </c>
      <c r="C16" s="65" t="s">
        <v>0</v>
      </c>
      <c r="D16" s="66">
        <v>632717.07999999996</v>
      </c>
      <c r="E16" s="62"/>
      <c r="F16" s="66">
        <v>632717.07999999996</v>
      </c>
      <c r="G16" s="63"/>
      <c r="H16" s="63"/>
      <c r="I16" s="66">
        <v>1237487.0465764001</v>
      </c>
      <c r="J16" s="62"/>
      <c r="K16" s="66">
        <v>1237487.0465764001</v>
      </c>
      <c r="L16" s="63"/>
      <c r="M16" s="63"/>
    </row>
    <row r="17" spans="1:13" x14ac:dyDescent="0.25">
      <c r="A17" s="131" t="s">
        <v>334</v>
      </c>
      <c r="B17" s="131"/>
      <c r="C17" s="131"/>
      <c r="D17" s="76" t="s">
        <v>32</v>
      </c>
      <c r="E17" s="76"/>
      <c r="F17" s="76" t="s">
        <v>32</v>
      </c>
      <c r="G17" s="75"/>
      <c r="H17" s="75"/>
      <c r="I17" s="61">
        <f>I9</f>
        <v>208413751.92716071</v>
      </c>
      <c r="J17" s="61"/>
      <c r="K17" s="61">
        <f t="shared" ref="K17" si="1">K9</f>
        <v>208413751.92716071</v>
      </c>
      <c r="L17" s="77"/>
      <c r="M17" s="77"/>
    </row>
    <row r="18" spans="1:13" s="51" customFormat="1" ht="11.85" customHeight="1" x14ac:dyDescent="0.25">
      <c r="A18" s="67" t="s">
        <v>33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</row>
    <row r="19" spans="1:13" s="51" customFormat="1" ht="11.85" customHeight="1" x14ac:dyDescent="0.25">
      <c r="A19" s="49" t="s">
        <v>333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s="51" customFormat="1" ht="11.85" customHeight="1" x14ac:dyDescent="0.25">
      <c r="A20" s="122" t="s">
        <v>39</v>
      </c>
      <c r="B20" s="126" t="s">
        <v>40</v>
      </c>
      <c r="C20" s="122" t="s">
        <v>36</v>
      </c>
      <c r="D20" s="114" t="s">
        <v>327</v>
      </c>
      <c r="E20" s="115"/>
      <c r="F20" s="115"/>
      <c r="G20" s="115"/>
      <c r="H20" s="116"/>
      <c r="I20" s="114" t="s">
        <v>323</v>
      </c>
      <c r="J20" s="115"/>
      <c r="K20" s="115"/>
      <c r="L20" s="115"/>
      <c r="M20" s="116"/>
    </row>
    <row r="21" spans="1:13" s="51" customFormat="1" ht="24" customHeight="1" x14ac:dyDescent="0.25">
      <c r="A21" s="125"/>
      <c r="B21" s="127"/>
      <c r="C21" s="125"/>
      <c r="D21" s="55" t="s">
        <v>263</v>
      </c>
      <c r="E21" s="68" t="s">
        <v>264</v>
      </c>
      <c r="F21" s="68" t="s">
        <v>265</v>
      </c>
      <c r="G21" s="68" t="s">
        <v>266</v>
      </c>
      <c r="H21" s="68" t="s">
        <v>267</v>
      </c>
      <c r="I21" s="68" t="s">
        <v>263</v>
      </c>
      <c r="J21" s="68" t="s">
        <v>264</v>
      </c>
      <c r="K21" s="68" t="s">
        <v>265</v>
      </c>
      <c r="L21" s="68" t="s">
        <v>266</v>
      </c>
      <c r="M21" s="68" t="s">
        <v>267</v>
      </c>
    </row>
    <row r="22" spans="1:13" s="51" customFormat="1" ht="11.85" customHeight="1" x14ac:dyDescent="0.25">
      <c r="A22" s="117" t="s">
        <v>268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29"/>
    </row>
    <row r="23" spans="1:13" s="51" customFormat="1" ht="11.85" customHeight="1" x14ac:dyDescent="0.25">
      <c r="A23" s="117" t="s">
        <v>290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9"/>
      <c r="L23" s="57"/>
      <c r="M23" s="58"/>
    </row>
    <row r="24" spans="1:13" s="50" customFormat="1" ht="11.85" customHeight="1" x14ac:dyDescent="0.2">
      <c r="A24" s="130" t="s">
        <v>0</v>
      </c>
      <c r="B24" s="130"/>
      <c r="C24" s="130"/>
      <c r="D24" s="69">
        <f>SUM(D25)</f>
        <v>45000</v>
      </c>
      <c r="E24" s="69"/>
      <c r="F24" s="69">
        <f t="shared" ref="F24" si="2">SUM(F25)</f>
        <v>45000</v>
      </c>
      <c r="G24" s="69"/>
      <c r="H24" s="69"/>
      <c r="I24" s="69">
        <f>SUM(K25)</f>
        <v>88012.35</v>
      </c>
      <c r="J24" s="69"/>
      <c r="K24" s="69">
        <f>K25</f>
        <v>88012.35</v>
      </c>
      <c r="L24" s="69"/>
      <c r="M24" s="69"/>
    </row>
    <row r="25" spans="1:13" ht="33.75" x14ac:dyDescent="0.25">
      <c r="A25" s="15" t="s">
        <v>328</v>
      </c>
      <c r="B25" s="15" t="s">
        <v>1</v>
      </c>
      <c r="C25" s="13" t="s">
        <v>0</v>
      </c>
      <c r="D25" s="14">
        <v>45000</v>
      </c>
      <c r="E25" s="70"/>
      <c r="F25" s="14">
        <v>45000</v>
      </c>
      <c r="G25" s="71"/>
      <c r="H25" s="71"/>
      <c r="I25" s="66">
        <v>88012.35</v>
      </c>
      <c r="J25" s="62"/>
      <c r="K25" s="66">
        <v>88012.35</v>
      </c>
      <c r="L25" s="63"/>
      <c r="M25" s="63"/>
    </row>
    <row r="26" spans="1:13" x14ac:dyDescent="0.25">
      <c r="A26" s="121" t="s">
        <v>336</v>
      </c>
      <c r="B26" s="121"/>
      <c r="C26" s="121"/>
      <c r="D26" s="121"/>
      <c r="E26" s="121"/>
      <c r="F26" s="121"/>
      <c r="G26" s="121"/>
      <c r="H26" s="121"/>
      <c r="I26" s="121"/>
      <c r="J26" s="63"/>
      <c r="K26" s="63"/>
      <c r="L26" s="63"/>
      <c r="M26" s="63"/>
    </row>
    <row r="27" spans="1:13" x14ac:dyDescent="0.25">
      <c r="A27" s="128" t="s">
        <v>0</v>
      </c>
      <c r="B27" s="128"/>
      <c r="C27" s="128"/>
      <c r="D27" s="61">
        <v>1002753.54</v>
      </c>
      <c r="E27" s="62"/>
      <c r="F27" s="61">
        <v>1002753.54</v>
      </c>
      <c r="G27" s="63"/>
      <c r="H27" s="63"/>
      <c r="I27" s="61">
        <v>1961215.4561381999</v>
      </c>
      <c r="J27" s="62"/>
      <c r="K27" s="61">
        <v>1961215.4561381999</v>
      </c>
      <c r="L27" s="63"/>
      <c r="M27" s="63"/>
    </row>
    <row r="28" spans="1:13" x14ac:dyDescent="0.25">
      <c r="A28" s="79" t="s">
        <v>329</v>
      </c>
      <c r="B28" s="79" t="s">
        <v>1</v>
      </c>
      <c r="C28" s="65" t="s">
        <v>0</v>
      </c>
      <c r="D28" s="66">
        <v>1002753.54</v>
      </c>
      <c r="E28" s="62"/>
      <c r="F28" s="66">
        <v>1002753.54</v>
      </c>
      <c r="G28" s="63"/>
      <c r="H28" s="63"/>
      <c r="I28" s="66">
        <v>1961215.4561381999</v>
      </c>
      <c r="J28" s="62"/>
      <c r="K28" s="66">
        <v>1961215.4561381999</v>
      </c>
      <c r="L28" s="63"/>
      <c r="M28" s="63"/>
    </row>
    <row r="29" spans="1:13" x14ac:dyDescent="0.25">
      <c r="A29" s="124" t="s">
        <v>340</v>
      </c>
      <c r="B29" s="124"/>
      <c r="C29" s="124"/>
      <c r="D29" s="61"/>
      <c r="E29" s="61"/>
      <c r="F29" s="61"/>
      <c r="G29" s="71"/>
      <c r="H29" s="71"/>
      <c r="I29" s="61">
        <f>I24+I27</f>
        <v>2049227.8061382</v>
      </c>
      <c r="J29" s="61"/>
      <c r="K29" s="61">
        <f>K24+K27</f>
        <v>2049227.8061382</v>
      </c>
      <c r="L29" s="61"/>
      <c r="M29" s="61"/>
    </row>
    <row r="30" spans="1:13" x14ac:dyDescent="0.25">
      <c r="A30" s="124" t="s">
        <v>335</v>
      </c>
      <c r="B30" s="124"/>
      <c r="C30" s="124"/>
      <c r="D30" s="72" t="s">
        <v>32</v>
      </c>
      <c r="E30" s="72"/>
      <c r="F30" s="72" t="s">
        <v>32</v>
      </c>
      <c r="G30" s="71"/>
      <c r="H30" s="71"/>
      <c r="I30" s="61">
        <f>I29+I17</f>
        <v>210462979.7332989</v>
      </c>
      <c r="J30" s="61"/>
      <c r="K30" s="61">
        <f>K29+K17</f>
        <v>210462979.7332989</v>
      </c>
      <c r="L30" s="63"/>
      <c r="M30" s="63"/>
    </row>
    <row r="31" spans="1:13" x14ac:dyDescent="0.25">
      <c r="I31" s="78" t="s">
        <v>31</v>
      </c>
    </row>
    <row r="34" spans="9:9" x14ac:dyDescent="0.25">
      <c r="I34" s="78" t="s">
        <v>31</v>
      </c>
    </row>
  </sheetData>
  <mergeCells count="21">
    <mergeCell ref="A17:C17"/>
    <mergeCell ref="D20:H20"/>
    <mergeCell ref="A29:C29"/>
    <mergeCell ref="A30:C30"/>
    <mergeCell ref="A20:A21"/>
    <mergeCell ref="B20:B21"/>
    <mergeCell ref="C20:C21"/>
    <mergeCell ref="A26:I26"/>
    <mergeCell ref="A27:C27"/>
    <mergeCell ref="I20:M20"/>
    <mergeCell ref="A22:M22"/>
    <mergeCell ref="A23:K23"/>
    <mergeCell ref="A24:C24"/>
    <mergeCell ref="D5:H5"/>
    <mergeCell ref="I5:M5"/>
    <mergeCell ref="A7:K7"/>
    <mergeCell ref="A9:C9"/>
    <mergeCell ref="A10:A13"/>
    <mergeCell ref="A5:A6"/>
    <mergeCell ref="B5:B6"/>
    <mergeCell ref="C5: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СРП Стање СД 30.06.2024.</vt:lpstr>
      <vt:lpstr>СРП Стање СГ 30.06.2024.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2025-01-15T09:01:57Z</dcterms:created>
  <dcterms:modified xsi:type="dcterms:W3CDTF">2025-02-06T09:38:34Z</dcterms:modified>
</cp:coreProperties>
</file>